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suyk\Desktop\"/>
    </mc:Choice>
  </mc:AlternateContent>
  <xr:revisionPtr revIDLastSave="0" documentId="13_ncr:1_{5B7E4FC8-BA29-4CD4-B93D-959F21BA5E77}" xr6:coauthVersionLast="45" xr6:coauthVersionMax="45" xr10:uidLastSave="{00000000-0000-0000-0000-000000000000}"/>
  <bookViews>
    <workbookView xWindow="-98" yWindow="-98" windowWidth="20715" windowHeight="13875" xr2:uid="{00000000-000D-0000-FFFF-FFFF00000000}"/>
  </bookViews>
  <sheets>
    <sheet name="Sheet2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8" i="2" l="1"/>
  <c r="A86" i="2"/>
  <c r="A134" i="2"/>
  <c r="A107" i="2"/>
  <c r="A109" i="2"/>
  <c r="A7" i="2"/>
  <c r="A164" i="2"/>
  <c r="A89" i="2"/>
  <c r="A179" i="2"/>
  <c r="A191" i="2"/>
  <c r="A143" i="2"/>
  <c r="A32" i="2"/>
  <c r="A87" i="2"/>
  <c r="A69" i="2"/>
  <c r="A145" i="2"/>
  <c r="A146" i="2"/>
  <c r="A102" i="2"/>
  <c r="A31" i="2"/>
  <c r="A147" i="2"/>
  <c r="A93" i="2"/>
  <c r="A91" i="2"/>
  <c r="A131" i="2"/>
  <c r="A19" i="2"/>
  <c r="A17" i="2"/>
  <c r="A130" i="2"/>
  <c r="A59" i="2"/>
  <c r="A60" i="2"/>
  <c r="A156" i="2"/>
  <c r="A79" i="2"/>
  <c r="A36" i="2"/>
  <c r="A58" i="2"/>
  <c r="A142" i="2"/>
  <c r="A56" i="2"/>
  <c r="A138" i="2"/>
  <c r="A186" i="2"/>
  <c r="A45" i="2"/>
  <c r="A50" i="2"/>
  <c r="A103" i="2"/>
  <c r="A133" i="2"/>
  <c r="A340" i="2"/>
  <c r="A341" i="2"/>
  <c r="A342" i="2"/>
  <c r="A343" i="2"/>
  <c r="A339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23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04" i="2"/>
  <c r="A296" i="2"/>
  <c r="A297" i="2"/>
  <c r="A298" i="2"/>
  <c r="A299" i="2"/>
  <c r="A300" i="2"/>
  <c r="A301" i="2"/>
  <c r="A302" i="2"/>
  <c r="A295" i="2"/>
  <c r="A292" i="2"/>
  <c r="A293" i="2"/>
  <c r="A291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76" i="2"/>
  <c r="A272" i="2"/>
  <c r="A273" i="2"/>
  <c r="A274" i="2"/>
  <c r="A271" i="2"/>
  <c r="A261" i="2"/>
  <c r="A262" i="2"/>
  <c r="A263" i="2"/>
  <c r="A264" i="2"/>
  <c r="A265" i="2"/>
  <c r="A266" i="2"/>
  <c r="A267" i="2"/>
  <c r="A268" i="2"/>
  <c r="A269" i="2"/>
  <c r="A260" i="2"/>
  <c r="A256" i="2"/>
  <c r="A257" i="2"/>
  <c r="A258" i="2"/>
  <c r="A255" i="2"/>
  <c r="A246" i="2"/>
  <c r="A247" i="2"/>
  <c r="A248" i="2"/>
  <c r="A249" i="2"/>
  <c r="A250" i="2"/>
  <c r="A251" i="2"/>
  <c r="A252" i="2"/>
  <c r="A253" i="2"/>
  <c r="A245" i="2"/>
  <c r="A242" i="2"/>
  <c r="A241" i="2"/>
  <c r="A229" i="2"/>
  <c r="A230" i="2"/>
  <c r="A231" i="2"/>
  <c r="A232" i="2"/>
  <c r="A233" i="2"/>
  <c r="A234" i="2"/>
  <c r="A235" i="2"/>
  <c r="A236" i="2"/>
  <c r="A237" i="2"/>
  <c r="A238" i="2"/>
  <c r="A239" i="2"/>
  <c r="A228" i="2"/>
  <c r="A223" i="2"/>
  <c r="A224" i="2"/>
  <c r="A225" i="2"/>
  <c r="A226" i="2"/>
  <c r="A222" i="2"/>
  <c r="A214" i="2"/>
  <c r="A215" i="2"/>
  <c r="A216" i="2"/>
  <c r="A217" i="2"/>
  <c r="A218" i="2"/>
  <c r="A219" i="2"/>
  <c r="A220" i="2"/>
  <c r="A213" i="2"/>
  <c r="A207" i="2"/>
  <c r="A208" i="2"/>
  <c r="A209" i="2"/>
  <c r="A210" i="2"/>
  <c r="A211" i="2"/>
  <c r="A206" i="2"/>
  <c r="A199" i="2"/>
  <c r="A200" i="2"/>
  <c r="A201" i="2"/>
  <c r="A202" i="2"/>
  <c r="A203" i="2"/>
  <c r="A204" i="2"/>
  <c r="A198" i="2"/>
  <c r="A177" i="2"/>
  <c r="A178" i="2"/>
  <c r="A180" i="2"/>
  <c r="A181" i="2"/>
  <c r="A182" i="2"/>
  <c r="A183" i="2"/>
  <c r="A184" i="2"/>
  <c r="A185" i="2"/>
  <c r="A187" i="2"/>
  <c r="A188" i="2"/>
  <c r="A189" i="2"/>
  <c r="A190" i="2"/>
  <c r="A192" i="2"/>
  <c r="A193" i="2"/>
  <c r="A194" i="2"/>
  <c r="A195" i="2"/>
  <c r="A196" i="2"/>
  <c r="A176" i="2"/>
  <c r="A160" i="2"/>
  <c r="A161" i="2"/>
  <c r="A162" i="2"/>
  <c r="A163" i="2"/>
  <c r="A165" i="2"/>
  <c r="A166" i="2"/>
  <c r="A167" i="2"/>
  <c r="A168" i="2"/>
  <c r="A169" i="2"/>
  <c r="A170" i="2"/>
  <c r="A171" i="2"/>
  <c r="A172" i="2"/>
  <c r="A173" i="2"/>
  <c r="A174" i="2"/>
  <c r="A159" i="2"/>
  <c r="A129" i="2"/>
  <c r="A132" i="2"/>
  <c r="A135" i="2"/>
  <c r="A136" i="2"/>
  <c r="A137" i="2"/>
  <c r="A139" i="2"/>
  <c r="A140" i="2"/>
  <c r="A141" i="2"/>
  <c r="A144" i="2"/>
  <c r="A148" i="2"/>
  <c r="A149" i="2"/>
  <c r="A150" i="2"/>
  <c r="A151" i="2"/>
  <c r="A152" i="2"/>
  <c r="A153" i="2"/>
  <c r="A154" i="2"/>
  <c r="A155" i="2"/>
  <c r="A157" i="2"/>
  <c r="A128" i="2"/>
  <c r="A119" i="2"/>
  <c r="A120" i="2"/>
  <c r="A121" i="2"/>
  <c r="A122" i="2"/>
  <c r="A123" i="2"/>
  <c r="A124" i="2"/>
  <c r="A125" i="2"/>
  <c r="A126" i="2"/>
  <c r="A118" i="2"/>
  <c r="A99" i="2"/>
  <c r="A100" i="2"/>
  <c r="A101" i="2"/>
  <c r="A104" i="2"/>
  <c r="A105" i="2"/>
  <c r="A106" i="2"/>
  <c r="A108" i="2"/>
  <c r="A110" i="2"/>
  <c r="A111" i="2"/>
  <c r="A112" i="2"/>
  <c r="A113" i="2"/>
  <c r="A114" i="2"/>
  <c r="A115" i="2"/>
  <c r="A98" i="2"/>
  <c r="A49" i="2"/>
  <c r="A51" i="2"/>
  <c r="A52" i="2"/>
  <c r="A53" i="2"/>
  <c r="A54" i="2"/>
  <c r="A55" i="2"/>
  <c r="A57" i="2"/>
  <c r="A61" i="2"/>
  <c r="A62" i="2"/>
  <c r="A63" i="2"/>
  <c r="A64" i="2"/>
  <c r="A65" i="2"/>
  <c r="A66" i="2"/>
  <c r="A67" i="2"/>
  <c r="A68" i="2"/>
  <c r="A70" i="2"/>
  <c r="A71" i="2"/>
  <c r="A72" i="2"/>
  <c r="A73" i="2"/>
  <c r="A74" i="2"/>
  <c r="A75" i="2"/>
  <c r="A76" i="2"/>
  <c r="A77" i="2"/>
  <c r="A78" i="2"/>
  <c r="A80" i="2"/>
  <c r="A81" i="2"/>
  <c r="A82" i="2"/>
  <c r="A83" i="2"/>
  <c r="A84" i="2"/>
  <c r="A85" i="2"/>
  <c r="A88" i="2"/>
  <c r="A90" i="2"/>
  <c r="A92" i="2"/>
  <c r="A94" i="2"/>
  <c r="A95" i="2"/>
  <c r="A96" i="2"/>
  <c r="A48" i="2"/>
  <c r="A37" i="2"/>
  <c r="A38" i="2"/>
  <c r="A39" i="2"/>
  <c r="A40" i="2"/>
  <c r="A41" i="2"/>
  <c r="A42" i="2"/>
  <c r="A43" i="2"/>
  <c r="A44" i="2"/>
  <c r="A46" i="2"/>
  <c r="A35" i="2"/>
  <c r="A33" i="2"/>
  <c r="A29" i="2"/>
  <c r="A13" i="2"/>
  <c r="A14" i="2"/>
  <c r="A15" i="2"/>
  <c r="A16" i="2"/>
  <c r="A20" i="2"/>
  <c r="A21" i="2"/>
  <c r="A22" i="2"/>
  <c r="A23" i="2"/>
  <c r="A24" i="2"/>
  <c r="A25" i="2"/>
  <c r="A26" i="2"/>
  <c r="A27" i="2"/>
  <c r="A5" i="2"/>
  <c r="A6" i="2"/>
  <c r="A8" i="2"/>
  <c r="A9" i="2"/>
  <c r="A10" i="2"/>
  <c r="A11" i="2"/>
  <c r="A4" i="2"/>
</calcChain>
</file>

<file path=xl/sharedStrings.xml><?xml version="1.0" encoding="utf-8"?>
<sst xmlns="http://schemas.openxmlformats.org/spreadsheetml/2006/main" count="1220" uniqueCount="690">
  <si>
    <t>序号</t>
    <phoneticPr fontId="1" type="noConversion"/>
  </si>
  <si>
    <t>课程名称</t>
    <phoneticPr fontId="1" type="noConversion"/>
  </si>
  <si>
    <t>学校</t>
    <phoneticPr fontId="1" type="noConversion"/>
  </si>
  <si>
    <t>上海交通大学</t>
    <phoneticPr fontId="1" type="noConversion"/>
  </si>
  <si>
    <t>中国科学技术大学</t>
    <phoneticPr fontId="1" type="noConversion"/>
  </si>
  <si>
    <t>学分</t>
    <phoneticPr fontId="1" type="noConversion"/>
  </si>
  <si>
    <t>2-3</t>
    <phoneticPr fontId="1" type="noConversion"/>
  </si>
  <si>
    <t>法学</t>
    <phoneticPr fontId="1" type="noConversion"/>
  </si>
  <si>
    <t>专业课程</t>
    <phoneticPr fontId="1" type="noConversion"/>
  </si>
  <si>
    <t>理学/工学</t>
    <phoneticPr fontId="1" type="noConversion"/>
  </si>
  <si>
    <t>手机：13817890223                                             电子邮件：suyk@sjtu.edu.cn</t>
    <phoneticPr fontId="1" type="noConversion"/>
  </si>
  <si>
    <r>
      <rPr>
        <sz val="12"/>
        <color theme="1"/>
        <rFont val="宋体"/>
        <family val="3"/>
        <charset val="134"/>
      </rPr>
      <t>联</t>
    </r>
    <r>
      <rPr>
        <sz val="12"/>
        <color theme="1"/>
        <rFont val="仿宋_GB2312"/>
        <family val="1"/>
        <charset val="134"/>
      </rPr>
      <t>系人：</t>
    </r>
    <r>
      <rPr>
        <b/>
        <sz val="12"/>
        <color theme="1"/>
        <rFont val="宋体"/>
        <family val="3"/>
        <charset val="134"/>
      </rPr>
      <t>苏</t>
    </r>
    <r>
      <rPr>
        <b/>
        <sz val="12"/>
        <color theme="1"/>
        <rFont val="仿宋_GB2312"/>
        <family val="1"/>
        <charset val="134"/>
      </rPr>
      <t>永康</t>
    </r>
    <phoneticPr fontId="1" type="noConversion"/>
  </si>
  <si>
    <t>叶庆好</t>
    <phoneticPr fontId="1" type="noConversion"/>
  </si>
  <si>
    <t>工学</t>
    <phoneticPr fontId="1" type="noConversion"/>
  </si>
  <si>
    <t>文学/艺术</t>
    <phoneticPr fontId="1" type="noConversion"/>
  </si>
  <si>
    <t>管理学/法学</t>
    <phoneticPr fontId="1" type="noConversion"/>
  </si>
  <si>
    <t>管理的技术（管事）</t>
    <phoneticPr fontId="1" type="noConversion"/>
  </si>
  <si>
    <t>西南交通大学</t>
    <phoneticPr fontId="1" type="noConversion"/>
  </si>
  <si>
    <t>李泽尧</t>
    <phoneticPr fontId="1" type="noConversion"/>
  </si>
  <si>
    <t>风险与社会保障</t>
    <phoneticPr fontId="1" type="noConversion"/>
  </si>
  <si>
    <t>季卫东</t>
    <phoneticPr fontId="1" type="noConversion"/>
  </si>
  <si>
    <t>非学分课</t>
    <phoneticPr fontId="1" type="noConversion"/>
  </si>
  <si>
    <t>公开课程</t>
    <phoneticPr fontId="1" type="noConversion"/>
  </si>
  <si>
    <t>创新创业课程</t>
    <phoneticPr fontId="1" type="noConversion"/>
  </si>
  <si>
    <t>理学</t>
    <phoneticPr fontId="1" type="noConversion"/>
  </si>
  <si>
    <t>李康化</t>
    <phoneticPr fontId="1" type="noConversion"/>
  </si>
  <si>
    <t>西安交通大学</t>
    <phoneticPr fontId="1" type="noConversion"/>
  </si>
  <si>
    <t>燕连福</t>
    <phoneticPr fontId="1" type="noConversion"/>
  </si>
  <si>
    <t>林喜芬</t>
    <phoneticPr fontId="1" type="noConversion"/>
  </si>
  <si>
    <t>胡加祥</t>
    <phoneticPr fontId="1" type="noConversion"/>
  </si>
  <si>
    <t>沈伟</t>
    <phoneticPr fontId="1" type="noConversion"/>
  </si>
  <si>
    <t>Jackie Ross</t>
    <phoneticPr fontId="1" type="noConversion"/>
  </si>
  <si>
    <t>MBA论文写作指导</t>
    <phoneticPr fontId="1" type="noConversion"/>
  </si>
  <si>
    <t>丁斌</t>
    <phoneticPr fontId="1" type="noConversion"/>
  </si>
  <si>
    <t>哈尔滨工业大学</t>
    <phoneticPr fontId="1" type="noConversion"/>
  </si>
  <si>
    <t>管理沟通</t>
    <phoneticPr fontId="1" type="noConversion"/>
  </si>
  <si>
    <t>张莉</t>
    <phoneticPr fontId="1" type="noConversion"/>
  </si>
  <si>
    <t>经济金融类</t>
    <phoneticPr fontId="1" type="noConversion"/>
  </si>
  <si>
    <t>上海财经大学</t>
    <phoneticPr fontId="1" type="noConversion"/>
  </si>
  <si>
    <t>张录法</t>
    <phoneticPr fontId="1" type="noConversion"/>
  </si>
  <si>
    <t>人力资源管理</t>
    <phoneticPr fontId="1" type="noConversion"/>
  </si>
  <si>
    <t>朱舟</t>
    <phoneticPr fontId="1" type="noConversion"/>
  </si>
  <si>
    <t>2-6</t>
    <phoneticPr fontId="1" type="noConversion"/>
  </si>
  <si>
    <t>蒋丹</t>
    <phoneticPr fontId="1" type="noConversion"/>
  </si>
  <si>
    <t>王丽伟、于娟、童钧耕</t>
    <phoneticPr fontId="1" type="noConversion"/>
  </si>
  <si>
    <t>自我认知与情绪管理</t>
    <phoneticPr fontId="1" type="noConversion"/>
  </si>
  <si>
    <t>刘永沛</t>
    <phoneticPr fontId="1" type="noConversion"/>
  </si>
  <si>
    <t>1-2</t>
    <phoneticPr fontId="1" type="noConversion"/>
  </si>
  <si>
    <t>Joseph Santarcangelo</t>
    <phoneticPr fontId="1" type="noConversion"/>
  </si>
  <si>
    <t>Big Data Fundamentals</t>
    <phoneticPr fontId="1" type="noConversion"/>
  </si>
  <si>
    <t>Advanced Classification and Prediction</t>
    <phoneticPr fontId="1" type="noConversion"/>
  </si>
  <si>
    <t>Saeed Aghabozorgi</t>
    <phoneticPr fontId="1" type="noConversion"/>
  </si>
  <si>
    <t>Jamie Allen</t>
    <phoneticPr fontId="1" type="noConversion"/>
  </si>
  <si>
    <t>基于大数据的文本分析(高级) - 案例分析</t>
    <phoneticPr fontId="1" type="noConversion"/>
  </si>
  <si>
    <t>预测模型基础</t>
    <phoneticPr fontId="1" type="noConversion"/>
  </si>
  <si>
    <t>Shingai Manjengwa</t>
    <phoneticPr fontId="1" type="noConversion"/>
  </si>
  <si>
    <t>思政系列</t>
    <phoneticPr fontId="1" type="noConversion"/>
  </si>
  <si>
    <t>Analyzing Big Data with a spreadsheet UI</t>
    <phoneticPr fontId="1" type="noConversion"/>
  </si>
  <si>
    <t>有机化学</t>
    <phoneticPr fontId="1" type="noConversion"/>
  </si>
  <si>
    <t>和玲、李银环</t>
    <phoneticPr fontId="1" type="noConversion"/>
  </si>
  <si>
    <t>顾卫华</t>
    <phoneticPr fontId="1" type="noConversion"/>
  </si>
  <si>
    <t>西南财经大学</t>
    <phoneticPr fontId="1" type="noConversion"/>
  </si>
  <si>
    <t>刘铎</t>
    <phoneticPr fontId="1" type="noConversion"/>
  </si>
  <si>
    <t>乐经良</t>
    <phoneticPr fontId="1" type="noConversion"/>
  </si>
  <si>
    <t>香港中文大学</t>
    <phoneticPr fontId="1" type="noConversion"/>
  </si>
  <si>
    <t>计算机辅助翻译原理与实践</t>
    <phoneticPr fontId="1" type="noConversion"/>
  </si>
  <si>
    <t>需向好大学在线申请</t>
    <phoneticPr fontId="1" type="noConversion"/>
  </si>
  <si>
    <t>云南大学</t>
    <phoneticPr fontId="1" type="noConversion"/>
  </si>
  <si>
    <t>左保河</t>
    <phoneticPr fontId="1" type="noConversion"/>
  </si>
  <si>
    <t>经济学导论</t>
    <phoneticPr fontId="1" type="noConversion"/>
  </si>
  <si>
    <t>对外经济贸易大学</t>
    <phoneticPr fontId="1" type="noConversion"/>
  </si>
  <si>
    <t>施丹</t>
    <phoneticPr fontId="1" type="noConversion"/>
  </si>
  <si>
    <t>管理会计学</t>
    <phoneticPr fontId="1" type="noConversion"/>
  </si>
  <si>
    <t>经济地理与企业兴衰</t>
    <phoneticPr fontId="1" type="noConversion"/>
  </si>
  <si>
    <t>中南财经政法大学</t>
    <phoneticPr fontId="1" type="noConversion"/>
  </si>
  <si>
    <t>梅丽霞</t>
    <phoneticPr fontId="1" type="noConversion"/>
  </si>
  <si>
    <t>杨洪涛</t>
    <phoneticPr fontId="1" type="noConversion"/>
  </si>
  <si>
    <t>生活中的货币时间价值</t>
    <phoneticPr fontId="1" type="noConversion"/>
  </si>
  <si>
    <t>形势政策</t>
    <phoneticPr fontId="1" type="noConversion"/>
  </si>
  <si>
    <t>李飒</t>
    <phoneticPr fontId="1" type="noConversion"/>
  </si>
  <si>
    <t>徐航</t>
    <phoneticPr fontId="1" type="noConversion"/>
  </si>
  <si>
    <t>郑州大学</t>
    <phoneticPr fontId="1" type="noConversion"/>
  </si>
  <si>
    <t>中原文化（行为篇）</t>
    <phoneticPr fontId="1" type="noConversion"/>
  </si>
  <si>
    <t>孙新成</t>
    <phoneticPr fontId="1" type="noConversion"/>
  </si>
  <si>
    <t>刘威德</t>
    <phoneticPr fontId="1" type="noConversion"/>
  </si>
  <si>
    <t>尚派形意拳-初级</t>
    <phoneticPr fontId="1" type="noConversion"/>
  </si>
  <si>
    <t>基础学部</t>
    <phoneticPr fontId="1" type="noConversion"/>
  </si>
  <si>
    <t>苏州大学</t>
    <phoneticPr fontId="1" type="noConversion"/>
  </si>
  <si>
    <t>姚武</t>
    <phoneticPr fontId="1" type="noConversion"/>
  </si>
  <si>
    <t>孙慧玲</t>
    <phoneticPr fontId="1" type="noConversion"/>
  </si>
  <si>
    <t>章雅青</t>
    <phoneticPr fontId="1" type="noConversion"/>
  </si>
  <si>
    <t>医学</t>
    <phoneticPr fontId="1" type="noConversion"/>
  </si>
  <si>
    <t>翁恺</t>
    <phoneticPr fontId="1" type="noConversion"/>
  </si>
  <si>
    <t>软件项目管理</t>
    <phoneticPr fontId="1" type="noConversion"/>
  </si>
  <si>
    <t>Web开发技术</t>
    <phoneticPr fontId="1" type="noConversion"/>
  </si>
  <si>
    <t>面向对象分析和设计实践</t>
    <phoneticPr fontId="1" type="noConversion"/>
  </si>
  <si>
    <t>化学实验安全知识</t>
    <phoneticPr fontId="1" type="noConversion"/>
  </si>
  <si>
    <t>董兵</t>
    <phoneticPr fontId="1" type="noConversion"/>
  </si>
  <si>
    <t>离散数学</t>
    <phoneticPr fontId="1" type="noConversion"/>
  </si>
  <si>
    <t>Pig基本原理</t>
    <phoneticPr fontId="1" type="noConversion"/>
  </si>
  <si>
    <t>Data Analysis with Python</t>
    <phoneticPr fontId="1" type="noConversion"/>
  </si>
  <si>
    <t>Scala语言基础入门</t>
    <phoneticPr fontId="1" type="noConversion"/>
  </si>
  <si>
    <t>Spark基础课程(二)</t>
    <phoneticPr fontId="1" type="noConversion"/>
  </si>
  <si>
    <t>SQL基础</t>
    <phoneticPr fontId="1" type="noConversion"/>
  </si>
  <si>
    <t>利用HBase实时管理您的大数据</t>
    <phoneticPr fontId="1" type="noConversion"/>
  </si>
  <si>
    <t>Aaron Ritchie</t>
    <phoneticPr fontId="1" type="noConversion"/>
  </si>
  <si>
    <t>James Priebe</t>
    <phoneticPr fontId="1" type="noConversion"/>
  </si>
  <si>
    <t>Alan Barnes</t>
    <phoneticPr fontId="1" type="noConversion"/>
  </si>
  <si>
    <t>Data Journalism : First Step,Skills and Tools  </t>
    <phoneticPr fontId="1" type="noConversion"/>
  </si>
  <si>
    <t>Simon Rogers</t>
    <phoneticPr fontId="1" type="noConversion"/>
  </si>
  <si>
    <t>段宝华</t>
    <phoneticPr fontId="1" type="noConversion"/>
  </si>
  <si>
    <t>丝绸文化和产品</t>
    <phoneticPr fontId="1" type="noConversion"/>
  </si>
  <si>
    <t>江剑平</t>
    <phoneticPr fontId="1" type="noConversion"/>
  </si>
  <si>
    <t>张峰</t>
    <phoneticPr fontId="1" type="noConversion"/>
  </si>
  <si>
    <t>医学数字图像处理</t>
    <phoneticPr fontId="1" type="noConversion"/>
  </si>
  <si>
    <t>骆斌</t>
    <phoneticPr fontId="1" type="noConversion"/>
  </si>
  <si>
    <t>李浩</t>
    <phoneticPr fontId="1" type="noConversion"/>
  </si>
  <si>
    <t>软件工程发展史</t>
    <phoneticPr fontId="1" type="noConversion"/>
  </si>
  <si>
    <t>数据库系统（上）</t>
    <phoneticPr fontId="1" type="noConversion"/>
  </si>
  <si>
    <t>数据库系统（中）</t>
    <phoneticPr fontId="1" type="noConversion"/>
  </si>
  <si>
    <t>程序设计实习</t>
    <phoneticPr fontId="1" type="noConversion"/>
  </si>
  <si>
    <t>软件工程经济学</t>
    <phoneticPr fontId="1" type="noConversion"/>
  </si>
  <si>
    <t>大数据系列讲座</t>
    <phoneticPr fontId="1" type="noConversion"/>
  </si>
  <si>
    <t>人文视野中的生态学</t>
    <phoneticPr fontId="1" type="noConversion"/>
  </si>
  <si>
    <t>吉林大学</t>
    <phoneticPr fontId="1" type="noConversion"/>
  </si>
  <si>
    <t>创新创业基础课程</t>
    <phoneticPr fontId="1" type="noConversion"/>
  </si>
  <si>
    <t>万学教育集团</t>
    <phoneticPr fontId="1" type="noConversion"/>
  </si>
  <si>
    <t>丘锡彬等</t>
    <phoneticPr fontId="1" type="noConversion"/>
  </si>
  <si>
    <t>中医与诊断-学做自己的医生</t>
    <phoneticPr fontId="1" type="noConversion"/>
  </si>
  <si>
    <t>杨如增</t>
    <phoneticPr fontId="1" type="noConversion"/>
  </si>
  <si>
    <t>国际贸易实务</t>
    <phoneticPr fontId="1" type="noConversion"/>
  </si>
  <si>
    <t>上海对外经济贸易大学</t>
    <phoneticPr fontId="1" type="noConversion"/>
  </si>
  <si>
    <t>国家开放大学</t>
    <phoneticPr fontId="1" type="noConversion"/>
  </si>
  <si>
    <t>丁尼</t>
    <phoneticPr fontId="1" type="noConversion"/>
  </si>
  <si>
    <t>吴敏，陈梅芳</t>
    <phoneticPr fontId="1" type="noConversion"/>
  </si>
  <si>
    <t>朱美光</t>
    <phoneticPr fontId="1" type="noConversion"/>
  </si>
  <si>
    <t>任雪玲</t>
    <phoneticPr fontId="1" type="noConversion"/>
  </si>
  <si>
    <t>走进性科学</t>
    <phoneticPr fontId="1" type="noConversion"/>
  </si>
  <si>
    <t>同济大学</t>
    <phoneticPr fontId="1" type="noConversion"/>
  </si>
  <si>
    <t>上海第二工业大学</t>
    <phoneticPr fontId="1" type="noConversion"/>
  </si>
  <si>
    <t>孙立</t>
    <phoneticPr fontId="1" type="noConversion"/>
  </si>
  <si>
    <t>华为e学云</t>
    <phoneticPr fontId="1" type="noConversion"/>
  </si>
  <si>
    <t>阿刻</t>
    <phoneticPr fontId="1" type="noConversion"/>
  </si>
  <si>
    <t>通识课程</t>
    <phoneticPr fontId="1" type="noConversion"/>
  </si>
  <si>
    <t>英语语音</t>
    <phoneticPr fontId="1" type="noConversion"/>
  </si>
  <si>
    <t>崔笑声</t>
    <phoneticPr fontId="1" type="noConversion"/>
  </si>
  <si>
    <t>手绘效果图表现技法</t>
    <phoneticPr fontId="1" type="noConversion"/>
  </si>
  <si>
    <t>线性代数</t>
    <phoneticPr fontId="1" type="noConversion"/>
  </si>
  <si>
    <t>韩本三</t>
    <phoneticPr fontId="1" type="noConversion"/>
  </si>
  <si>
    <t>高等数学先修课</t>
    <phoneticPr fontId="1" type="noConversion"/>
  </si>
  <si>
    <t>分布式系统与云计算</t>
    <phoneticPr fontId="1" type="noConversion"/>
  </si>
  <si>
    <t>法与社会</t>
    <phoneticPr fontId="1" type="noConversion"/>
  </si>
  <si>
    <t>数据科学引论（Python之道）</t>
    <phoneticPr fontId="1" type="noConversion"/>
  </si>
  <si>
    <t>生命科学发展史</t>
    <phoneticPr fontId="1" type="noConversion"/>
  </si>
  <si>
    <t>粒子世界探秘</t>
    <phoneticPr fontId="1" type="noConversion"/>
  </si>
  <si>
    <t>数学之旅</t>
    <phoneticPr fontId="1" type="noConversion"/>
  </si>
  <si>
    <t>唐诗宋词人文解读</t>
    <phoneticPr fontId="1" type="noConversion"/>
  </si>
  <si>
    <t>中医药与中华传统文化</t>
    <phoneticPr fontId="1" type="noConversion"/>
  </si>
  <si>
    <t>生命安全与救援</t>
    <phoneticPr fontId="1" type="noConversion"/>
  </si>
  <si>
    <t>刑事诉讼法</t>
    <phoneticPr fontId="1" type="noConversion"/>
  </si>
  <si>
    <t>经济法</t>
    <phoneticPr fontId="1" type="noConversion"/>
  </si>
  <si>
    <t>国际私法</t>
    <phoneticPr fontId="1" type="noConversion"/>
  </si>
  <si>
    <t>中国合同法</t>
    <phoneticPr fontId="1" type="noConversion"/>
  </si>
  <si>
    <t>中国公司法</t>
    <phoneticPr fontId="1" type="noConversion"/>
  </si>
  <si>
    <t>法律谈判</t>
    <phoneticPr fontId="1" type="noConversion"/>
  </si>
  <si>
    <t>刑法总论</t>
    <phoneticPr fontId="1" type="noConversion"/>
  </si>
  <si>
    <t>工程图学</t>
    <phoneticPr fontId="1" type="noConversion"/>
  </si>
  <si>
    <t>工程热力学</t>
    <phoneticPr fontId="1" type="noConversion"/>
  </si>
  <si>
    <t>模拟电子技术</t>
    <phoneticPr fontId="1" type="noConversion"/>
  </si>
  <si>
    <t>大学物理实验 I</t>
    <phoneticPr fontId="1" type="noConversion"/>
  </si>
  <si>
    <t>大学物理实验 II</t>
    <phoneticPr fontId="1" type="noConversion"/>
  </si>
  <si>
    <t>量子力学 I</t>
    <phoneticPr fontId="1" type="noConversion"/>
  </si>
  <si>
    <t>多元微积分</t>
    <phoneticPr fontId="1" type="noConversion"/>
  </si>
  <si>
    <t>江苏大学</t>
    <phoneticPr fontId="1" type="noConversion"/>
  </si>
  <si>
    <t>东北林业大学</t>
    <phoneticPr fontId="1" type="noConversion"/>
  </si>
  <si>
    <t>李莎</t>
    <phoneticPr fontId="1" type="noConversion"/>
  </si>
  <si>
    <t>物流配送与管理</t>
    <phoneticPr fontId="1" type="noConversion"/>
  </si>
  <si>
    <t>上海商学院</t>
    <phoneticPr fontId="1" type="noConversion"/>
  </si>
  <si>
    <t>殷延海</t>
    <phoneticPr fontId="1" type="noConversion"/>
  </si>
  <si>
    <t>王树众</t>
    <phoneticPr fontId="1" type="noConversion"/>
  </si>
  <si>
    <t>兰州大学</t>
    <phoneticPr fontId="1" type="noConversion"/>
  </si>
  <si>
    <t>货币金融学</t>
    <phoneticPr fontId="1" type="noConversion"/>
  </si>
  <si>
    <t>蒋先玲</t>
    <phoneticPr fontId="1" type="noConversion"/>
  </si>
  <si>
    <t>公司金融学</t>
    <phoneticPr fontId="1" type="noConversion"/>
  </si>
  <si>
    <t>许志</t>
    <phoneticPr fontId="1" type="noConversion"/>
  </si>
  <si>
    <t>李玉周</t>
    <phoneticPr fontId="1" type="noConversion"/>
  </si>
  <si>
    <t>保险理论与实务</t>
    <phoneticPr fontId="1" type="noConversion"/>
  </si>
  <si>
    <t>江西财经大学</t>
    <phoneticPr fontId="1" type="noConversion"/>
  </si>
  <si>
    <t>胡少勇</t>
    <phoneticPr fontId="1" type="noConversion"/>
  </si>
  <si>
    <t>暨南大学</t>
    <phoneticPr fontId="1" type="noConversion"/>
  </si>
  <si>
    <t>程静</t>
    <phoneticPr fontId="1" type="noConversion"/>
  </si>
  <si>
    <t>张永安</t>
    <phoneticPr fontId="1" type="noConversion"/>
  </si>
  <si>
    <t>财务管理</t>
    <phoneticPr fontId="1" type="noConversion"/>
  </si>
  <si>
    <t>黑龙江职业学院</t>
    <phoneticPr fontId="1" type="noConversion"/>
  </si>
  <si>
    <t>张利</t>
    <phoneticPr fontId="1" type="noConversion"/>
  </si>
  <si>
    <t>会计管理</t>
    <phoneticPr fontId="1" type="noConversion"/>
  </si>
  <si>
    <t>陕西工商职业学院</t>
    <phoneticPr fontId="1" type="noConversion"/>
  </si>
  <si>
    <t>张华</t>
    <phoneticPr fontId="1" type="noConversion"/>
  </si>
  <si>
    <t>孟和</t>
    <phoneticPr fontId="1" type="noConversion"/>
  </si>
  <si>
    <t>生命科学导论</t>
    <phoneticPr fontId="1" type="noConversion"/>
  </si>
  <si>
    <t>林志新 等</t>
    <phoneticPr fontId="1" type="noConversion"/>
  </si>
  <si>
    <t>季向东</t>
    <phoneticPr fontId="1" type="noConversion"/>
  </si>
  <si>
    <t>包国章</t>
    <phoneticPr fontId="1" type="noConversion"/>
  </si>
  <si>
    <t>王维克</t>
    <phoneticPr fontId="1" type="noConversion"/>
  </si>
  <si>
    <t>神奇的蘑菇</t>
    <phoneticPr fontId="1" type="noConversion"/>
  </si>
  <si>
    <t>王占斌</t>
    <phoneticPr fontId="1" type="noConversion"/>
  </si>
  <si>
    <t>吴松全</t>
    <phoneticPr fontId="1" type="noConversion"/>
  </si>
  <si>
    <t>中国哲学经典著作导读</t>
    <phoneticPr fontId="1" type="noConversion"/>
  </si>
  <si>
    <t>陈设艺术设计</t>
    <phoneticPr fontId="1" type="noConversion"/>
  </si>
  <si>
    <t>室内设计史</t>
    <phoneticPr fontId="1" type="noConversion"/>
  </si>
  <si>
    <t>张月</t>
    <phoneticPr fontId="1" type="noConversion"/>
  </si>
  <si>
    <t>走近现代舞</t>
    <phoneticPr fontId="1" type="noConversion"/>
  </si>
  <si>
    <t>曹诚渊</t>
    <phoneticPr fontId="1" type="noConversion"/>
  </si>
  <si>
    <t>走进爵士乐</t>
    <phoneticPr fontId="1" type="noConversion"/>
  </si>
  <si>
    <t>SketchUp室内设计</t>
    <phoneticPr fontId="1" type="noConversion"/>
  </si>
  <si>
    <t>窦可洋</t>
    <phoneticPr fontId="1" type="noConversion"/>
  </si>
  <si>
    <t>女性学：女性精神在现代社会中的挑战</t>
    <phoneticPr fontId="1" type="noConversion"/>
  </si>
  <si>
    <t>四川大学</t>
    <phoneticPr fontId="1" type="noConversion"/>
  </si>
  <si>
    <t>刘顺</t>
    <phoneticPr fontId="1" type="noConversion"/>
  </si>
  <si>
    <t>唐诗与长安文化</t>
    <phoneticPr fontId="1" type="noConversion"/>
  </si>
  <si>
    <t>陕西师范大学</t>
    <phoneticPr fontId="1" type="noConversion"/>
  </si>
  <si>
    <t>柏俊才</t>
    <phoneticPr fontId="1" type="noConversion"/>
  </si>
  <si>
    <t>上海戏剧学院</t>
    <phoneticPr fontId="1" type="noConversion"/>
  </si>
  <si>
    <t>潘健华，陆笑笑</t>
    <phoneticPr fontId="1" type="noConversion"/>
  </si>
  <si>
    <t>文化差异与跨文化交际</t>
    <phoneticPr fontId="1" type="noConversion"/>
  </si>
  <si>
    <t>曾利娟</t>
    <phoneticPr fontId="1" type="noConversion"/>
  </si>
  <si>
    <t>中原文化（武术篇）</t>
    <phoneticPr fontId="1" type="noConversion"/>
  </si>
  <si>
    <t>基因与健康</t>
    <phoneticPr fontId="1" type="noConversion"/>
  </si>
  <si>
    <t>IT行业职场英语</t>
    <phoneticPr fontId="1" type="noConversion"/>
  </si>
  <si>
    <t>大连理工大学</t>
    <phoneticPr fontId="1" type="noConversion"/>
  </si>
  <si>
    <t>王宇、刘辉、杜宛宜</t>
    <phoneticPr fontId="1" type="noConversion"/>
  </si>
  <si>
    <t>潘志娟</t>
    <phoneticPr fontId="1" type="noConversion"/>
  </si>
  <si>
    <t>宝玉石鉴赏</t>
    <phoneticPr fontId="1" type="noConversion"/>
  </si>
  <si>
    <t>能源与人类文明发展</t>
    <phoneticPr fontId="1" type="noConversion"/>
  </si>
  <si>
    <t>组织文化</t>
    <phoneticPr fontId="1" type="noConversion"/>
  </si>
  <si>
    <t>王路</t>
    <phoneticPr fontId="1" type="noConversion"/>
  </si>
  <si>
    <t>昆曲之美</t>
    <phoneticPr fontId="1" type="noConversion"/>
  </si>
  <si>
    <t>白先勇</t>
    <phoneticPr fontId="1" type="noConversion"/>
  </si>
  <si>
    <t>中级汉语（一）</t>
    <phoneticPr fontId="1" type="noConversion"/>
  </si>
  <si>
    <t>顾颖</t>
    <phoneticPr fontId="1" type="noConversion"/>
  </si>
  <si>
    <t>成均馆大学</t>
    <phoneticPr fontId="1" type="noConversion"/>
  </si>
  <si>
    <t>Hwon Kim</t>
    <phoneticPr fontId="1" type="noConversion"/>
  </si>
  <si>
    <t>家居设计</t>
    <phoneticPr fontId="1" type="noConversion"/>
  </si>
  <si>
    <t>宫艺兵</t>
    <phoneticPr fontId="1" type="noConversion"/>
  </si>
  <si>
    <t>韩玉璋</t>
    <phoneticPr fontId="1" type="noConversion"/>
  </si>
  <si>
    <t>彭崇胜</t>
    <phoneticPr fontId="1" type="noConversion"/>
  </si>
  <si>
    <t>魏琳</t>
    <phoneticPr fontId="1" type="noConversion"/>
  </si>
  <si>
    <t>关爱生命--急救与自救</t>
    <phoneticPr fontId="1" type="noConversion"/>
  </si>
  <si>
    <t>常见慢性病的健康管理</t>
    <phoneticPr fontId="1" type="noConversion"/>
  </si>
  <si>
    <t>中药学</t>
    <phoneticPr fontId="1" type="noConversion"/>
  </si>
  <si>
    <t>常惟智</t>
    <phoneticPr fontId="1" type="noConversion"/>
  </si>
  <si>
    <t>饮食与健康</t>
    <phoneticPr fontId="1" type="noConversion"/>
  </si>
  <si>
    <t>严丽荣</t>
    <phoneticPr fontId="1" type="noConversion"/>
  </si>
  <si>
    <t>药理学</t>
    <phoneticPr fontId="1" type="noConversion"/>
  </si>
  <si>
    <t>李永金</t>
    <phoneticPr fontId="1" type="noConversion"/>
  </si>
  <si>
    <t>张绍谦</t>
    <phoneticPr fontId="1" type="noConversion"/>
  </si>
  <si>
    <t>王先林</t>
    <phoneticPr fontId="1" type="noConversion"/>
  </si>
  <si>
    <t>徐冬根</t>
    <phoneticPr fontId="1" type="noConversion"/>
  </si>
  <si>
    <t>国际经济法</t>
    <phoneticPr fontId="1" type="noConversion"/>
  </si>
  <si>
    <t>模拟法庭</t>
    <phoneticPr fontId="1" type="noConversion"/>
  </si>
  <si>
    <t>电路理论（上）</t>
    <phoneticPr fontId="1" type="noConversion"/>
  </si>
  <si>
    <t>电路理论（下）</t>
    <phoneticPr fontId="1" type="noConversion"/>
  </si>
  <si>
    <t>电路实验</t>
    <phoneticPr fontId="1" type="noConversion"/>
  </si>
  <si>
    <t>电子工程综合实践</t>
    <phoneticPr fontId="1" type="noConversion"/>
  </si>
  <si>
    <t>袁焱</t>
    <phoneticPr fontId="1" type="noConversion"/>
  </si>
  <si>
    <t>生产计划调度与控制</t>
    <phoneticPr fontId="1" type="noConversion"/>
  </si>
  <si>
    <t>江志斌</t>
    <phoneticPr fontId="1" type="noConversion"/>
  </si>
  <si>
    <t>董钰明</t>
    <phoneticPr fontId="1" type="noConversion"/>
  </si>
  <si>
    <t>复旦大学</t>
    <phoneticPr fontId="1" type="noConversion"/>
  </si>
  <si>
    <t>计算机图形学</t>
    <phoneticPr fontId="1" type="noConversion"/>
  </si>
  <si>
    <t>系统工程</t>
    <phoneticPr fontId="1" type="noConversion"/>
  </si>
  <si>
    <t>吴锋</t>
    <phoneticPr fontId="1" type="noConversion"/>
  </si>
  <si>
    <t>离散优化基础建模</t>
    <phoneticPr fontId="1" type="noConversion"/>
  </si>
  <si>
    <t>信息论</t>
    <phoneticPr fontId="1" type="noConversion"/>
  </si>
  <si>
    <t>C语言程序设计</t>
    <phoneticPr fontId="1" type="noConversion"/>
  </si>
  <si>
    <t>浙江大学</t>
    <phoneticPr fontId="1" type="noConversion"/>
  </si>
  <si>
    <t>北京邮电大学</t>
    <phoneticPr fontId="1" type="noConversion"/>
  </si>
  <si>
    <t>韩万江</t>
    <phoneticPr fontId="1" type="noConversion"/>
  </si>
  <si>
    <t>计算机操作系统</t>
    <phoneticPr fontId="1" type="noConversion"/>
  </si>
  <si>
    <t>南京大学</t>
    <phoneticPr fontId="1" type="noConversion"/>
  </si>
  <si>
    <t>数据库系统概论（基础篇）</t>
    <phoneticPr fontId="1" type="noConversion"/>
  </si>
  <si>
    <t>中国人民大学</t>
    <phoneticPr fontId="1" type="noConversion"/>
  </si>
  <si>
    <t>王珊等</t>
    <phoneticPr fontId="1" type="noConversion"/>
  </si>
  <si>
    <t>XML及其相关技术</t>
    <phoneticPr fontId="1" type="noConversion"/>
  </si>
  <si>
    <t>周维</t>
    <phoneticPr fontId="1" type="noConversion"/>
  </si>
  <si>
    <t>信息安全工程导论</t>
    <phoneticPr fontId="1" type="noConversion"/>
  </si>
  <si>
    <t>林英</t>
    <phoneticPr fontId="1" type="noConversion"/>
  </si>
  <si>
    <t>重庆大学</t>
    <phoneticPr fontId="1" type="noConversion"/>
  </si>
  <si>
    <t>王重良</t>
    <phoneticPr fontId="1" type="noConversion"/>
  </si>
  <si>
    <t>计算机组织与结构</t>
    <phoneticPr fontId="1" type="noConversion"/>
  </si>
  <si>
    <t>赖晓晨</t>
    <phoneticPr fontId="1" type="noConversion"/>
  </si>
  <si>
    <t>战德臣</t>
    <phoneticPr fontId="1" type="noConversion"/>
  </si>
  <si>
    <t>数据库系统（下）</t>
    <phoneticPr fontId="1" type="noConversion"/>
  </si>
  <si>
    <t>北京大学</t>
    <phoneticPr fontId="1" type="noConversion"/>
  </si>
  <si>
    <t>华南理工大学</t>
    <phoneticPr fontId="1" type="noConversion"/>
  </si>
  <si>
    <t>软酷网</t>
    <phoneticPr fontId="1" type="noConversion"/>
  </si>
  <si>
    <t>马庆怀</t>
    <phoneticPr fontId="1" type="noConversion"/>
  </si>
  <si>
    <t>微软亚洲研究院</t>
    <phoneticPr fontId="1" type="noConversion"/>
  </si>
  <si>
    <t>洪小文等</t>
    <phoneticPr fontId="1" type="noConversion"/>
  </si>
  <si>
    <t>开源大数据技术</t>
    <phoneticPr fontId="1" type="noConversion"/>
  </si>
  <si>
    <t>英特尔亚太研发中心</t>
    <phoneticPr fontId="1" type="noConversion"/>
  </si>
  <si>
    <t>食品工程原理</t>
    <phoneticPr fontId="1" type="noConversion"/>
  </si>
  <si>
    <t>刘伟民</t>
    <phoneticPr fontId="1" type="noConversion"/>
  </si>
  <si>
    <t>邱凤仙</t>
    <phoneticPr fontId="1" type="noConversion"/>
  </si>
  <si>
    <t>电路原理</t>
    <phoneticPr fontId="1" type="noConversion"/>
  </si>
  <si>
    <t>冯红艳</t>
    <phoneticPr fontId="1" type="noConversion"/>
  </si>
  <si>
    <t>江洪、曹敏惠、石炜</t>
    <phoneticPr fontId="1" type="noConversion"/>
  </si>
  <si>
    <t>刘海</t>
    <phoneticPr fontId="1" type="noConversion"/>
  </si>
  <si>
    <t>统计学</t>
    <phoneticPr fontId="1" type="noConversion"/>
  </si>
  <si>
    <t>单薇</t>
    <phoneticPr fontId="1" type="noConversion"/>
  </si>
  <si>
    <t>朱文莉</t>
    <phoneticPr fontId="1" type="noConversion"/>
  </si>
  <si>
    <t>随机模拟方法与应用</t>
    <phoneticPr fontId="1" type="noConversion"/>
  </si>
  <si>
    <t>肖柳青</t>
    <phoneticPr fontId="1" type="noConversion"/>
  </si>
  <si>
    <t>俞敬松</t>
    <phoneticPr fontId="1" type="noConversion"/>
  </si>
  <si>
    <t>冯富娟</t>
    <phoneticPr fontId="1" type="noConversion"/>
  </si>
  <si>
    <t>DB2的基本训练 I</t>
    <phoneticPr fontId="1" type="noConversion"/>
  </si>
  <si>
    <t>Raul F. Chong</t>
    <phoneticPr fontId="1" type="noConversion"/>
  </si>
  <si>
    <t>DB2的基本训练 II</t>
    <phoneticPr fontId="1" type="noConversion"/>
  </si>
  <si>
    <t>Hadoop查询语言</t>
    <phoneticPr fontId="1" type="noConversion"/>
  </si>
  <si>
    <t>Keith McDonald</t>
    <phoneticPr fontId="1" type="noConversion"/>
  </si>
  <si>
    <t>Machine Learning with R</t>
    <phoneticPr fontId="1" type="noConversion"/>
  </si>
  <si>
    <t>Python 101</t>
    <phoneticPr fontId="1" type="noConversion"/>
  </si>
  <si>
    <t>MapReduce 编程入门</t>
    <phoneticPr fontId="1" type="noConversion"/>
  </si>
  <si>
    <t>Glen R.J. Mules</t>
    <phoneticPr fontId="1" type="noConversion"/>
  </si>
  <si>
    <t>NoSQL和数据库即服务介绍</t>
    <phoneticPr fontId="1" type="noConversion"/>
  </si>
  <si>
    <t>Sharyn Richard/Michael Breslin</t>
    <phoneticPr fontId="1" type="noConversion"/>
  </si>
  <si>
    <t>Warren Pettit</t>
    <phoneticPr fontId="1" type="noConversion"/>
  </si>
  <si>
    <t>Henry L Quach</t>
    <phoneticPr fontId="1" type="noConversion"/>
  </si>
  <si>
    <t>Spark基础课程(一)</t>
    <phoneticPr fontId="1" type="noConversion"/>
  </si>
  <si>
    <t>Henry L. Quach</t>
    <phoneticPr fontId="1" type="noConversion"/>
  </si>
  <si>
    <t>Watson Analytics 基础课程</t>
    <phoneticPr fontId="1" type="noConversion"/>
  </si>
  <si>
    <t>比特币入门</t>
    <phoneticPr fontId="1" type="noConversion"/>
  </si>
  <si>
    <t>Travis Patron</t>
    <phoneticPr fontId="1" type="noConversion"/>
  </si>
  <si>
    <t>基于R语言的大数据分析介绍</t>
    <phoneticPr fontId="1" type="noConversion"/>
  </si>
  <si>
    <t>Gary Robinson/Michael Rubin/Raul F. Chong</t>
    <phoneticPr fontId="1" type="noConversion"/>
  </si>
  <si>
    <t>如何将数据迁移到Hadoop</t>
    <phoneticPr fontId="1" type="noConversion"/>
  </si>
  <si>
    <t>如何用Hive访问Hadoop上数据</t>
    <phoneticPr fontId="1" type="noConversion"/>
  </si>
  <si>
    <t>Murtaza Haider</t>
    <phoneticPr fontId="1" type="noConversion"/>
  </si>
  <si>
    <t>Text Analytics Essentials</t>
    <phoneticPr fontId="1" type="noConversion"/>
  </si>
  <si>
    <t>Introduction to Data Analysis with Demos</t>
    <phoneticPr fontId="1" type="noConversion"/>
  </si>
  <si>
    <t>大数据分析之数据挖掘技术</t>
    <phoneticPr fontId="1" type="noConversion"/>
  </si>
  <si>
    <t>R语言简介</t>
    <phoneticPr fontId="1" type="noConversion"/>
  </si>
  <si>
    <t>Jonathan Cornelissen</t>
    <phoneticPr fontId="1" type="noConversion"/>
  </si>
  <si>
    <t>Getting Started with the Data: Apache Spark Makers  </t>
    <phoneticPr fontId="1" type="noConversion"/>
  </si>
  <si>
    <t>Ehsan M. Kermani</t>
    <phoneticPr fontId="1" type="noConversion"/>
  </si>
  <si>
    <t>Data Privacy Fundamentals  </t>
    <phoneticPr fontId="1" type="noConversion"/>
  </si>
  <si>
    <t>Spark Overview for Scala Analytics  </t>
    <phoneticPr fontId="1" type="noConversion"/>
  </si>
  <si>
    <t>Apache Pig 101</t>
    <phoneticPr fontId="1" type="noConversion"/>
  </si>
  <si>
    <t>Analyzing Big Data in R using apache Spark  </t>
    <phoneticPr fontId="1" type="noConversion"/>
  </si>
  <si>
    <t>Spark MLlib  </t>
    <phoneticPr fontId="1" type="noConversion"/>
  </si>
  <si>
    <t>Daniel Tran</t>
    <phoneticPr fontId="1" type="noConversion"/>
  </si>
  <si>
    <t>Using R with Databases  </t>
    <phoneticPr fontId="1" type="noConversion"/>
  </si>
  <si>
    <t>Rav Ahuja</t>
    <phoneticPr fontId="1" type="noConversion"/>
  </si>
  <si>
    <t>Exploring Spark's GraphX</t>
    <phoneticPr fontId="1" type="noConversion"/>
  </si>
  <si>
    <t>Kevin Wong</t>
    <phoneticPr fontId="1" type="noConversion"/>
  </si>
  <si>
    <t>SQL and Relational Databases 101  </t>
    <phoneticPr fontId="1" type="noConversion"/>
  </si>
  <si>
    <t>Hima Vasudevan</t>
    <phoneticPr fontId="1" type="noConversion"/>
  </si>
  <si>
    <t>Predictive Modeling Fundamentals I</t>
    <phoneticPr fontId="1" type="noConversion"/>
  </si>
  <si>
    <t>Mikhail Lakirovich</t>
    <phoneticPr fontId="1" type="noConversion"/>
  </si>
  <si>
    <t>Build Your Own Chatbot  </t>
    <phoneticPr fontId="1" type="noConversion"/>
  </si>
  <si>
    <t>Antonio Cangiano</t>
    <phoneticPr fontId="1" type="noConversion"/>
  </si>
  <si>
    <t>Simplifying data pipelines with Apache Kafka  </t>
    <phoneticPr fontId="1" type="noConversion"/>
  </si>
  <si>
    <t>Data Visualization with R</t>
    <phoneticPr fontId="1" type="noConversion"/>
  </si>
  <si>
    <t>Mathematical Optimization for Business Problems  </t>
    <phoneticPr fontId="1" type="noConversion"/>
  </si>
  <si>
    <t>Victoria Genin</t>
    <phoneticPr fontId="1" type="noConversion"/>
  </si>
  <si>
    <t>Machine Learning with Python</t>
    <phoneticPr fontId="1" type="noConversion"/>
  </si>
  <si>
    <t>Machine learning with Apache SystemML</t>
    <phoneticPr fontId="1" type="noConversion"/>
  </si>
  <si>
    <t>Machine Learning – Dimensionality Reduction</t>
    <phoneticPr fontId="1" type="noConversion"/>
  </si>
  <si>
    <t>Text Analytics 101  </t>
    <phoneticPr fontId="1" type="noConversion"/>
  </si>
  <si>
    <t>Yunyao Li</t>
    <phoneticPr fontId="1" type="noConversion"/>
  </si>
  <si>
    <t>Statistics 101  </t>
    <phoneticPr fontId="1" type="noConversion"/>
  </si>
  <si>
    <t>Deep Learning with TensorFlow  </t>
    <phoneticPr fontId="1" type="noConversion"/>
  </si>
  <si>
    <t>DeepLearning.TV</t>
    <phoneticPr fontId="1" type="noConversion"/>
  </si>
  <si>
    <t>Digital Analytics &amp; Regression  </t>
    <phoneticPr fontId="1" type="noConversion"/>
  </si>
  <si>
    <t>Text Analytics at Scale  </t>
    <phoneticPr fontId="1" type="noConversion"/>
  </si>
  <si>
    <t>solr基本原理介绍</t>
    <phoneticPr fontId="1" type="noConversion"/>
  </si>
  <si>
    <t>使用 ZooKeeper 开发分布式应用</t>
    <phoneticPr fontId="1" type="noConversion"/>
  </si>
  <si>
    <t>如何使用Oozie来实现Hadoop任务的控制</t>
    <phoneticPr fontId="1" type="noConversion"/>
  </si>
  <si>
    <t>Blockchain Essentials</t>
    <phoneticPr fontId="1" type="noConversion"/>
  </si>
  <si>
    <t>融以致远-带你走进大数据</t>
    <phoneticPr fontId="1" type="noConversion"/>
  </si>
  <si>
    <t>李晓龙</t>
    <phoneticPr fontId="1" type="noConversion"/>
  </si>
  <si>
    <t xml:space="preserve">数据中心-全面云化的新一代互联网基础  </t>
    <phoneticPr fontId="1" type="noConversion"/>
  </si>
  <si>
    <t>周剑峰</t>
    <phoneticPr fontId="1" type="noConversion"/>
  </si>
  <si>
    <t xml:space="preserve">云服务的前世今生  </t>
    <phoneticPr fontId="1" type="noConversion"/>
  </si>
  <si>
    <t>史俊</t>
    <phoneticPr fontId="1" type="noConversion"/>
  </si>
  <si>
    <t xml:space="preserve">下一代网络安全那些事 </t>
    <phoneticPr fontId="1" type="noConversion"/>
  </si>
  <si>
    <t>高磊</t>
    <phoneticPr fontId="1" type="noConversion"/>
  </si>
  <si>
    <t xml:space="preserve">SDN网络助力企业数字化转型 </t>
    <phoneticPr fontId="1" type="noConversion"/>
  </si>
  <si>
    <t>王泽军</t>
    <phoneticPr fontId="1" type="noConversion"/>
  </si>
  <si>
    <t>专家带您玩转物联网世界</t>
    <phoneticPr fontId="1" type="noConversion"/>
  </si>
  <si>
    <t>郭峰</t>
    <phoneticPr fontId="1" type="noConversion"/>
  </si>
  <si>
    <t>虚拟化技术入门</t>
    <phoneticPr fontId="1" type="noConversion"/>
  </si>
  <si>
    <t>阿里云在线课程</t>
    <phoneticPr fontId="1" type="noConversion"/>
  </si>
  <si>
    <t>张献涛</t>
    <phoneticPr fontId="1" type="noConversion"/>
  </si>
  <si>
    <t>业务安全及防护（数据风控）</t>
    <phoneticPr fontId="1" type="noConversion"/>
  </si>
  <si>
    <t>笙华</t>
    <phoneticPr fontId="1" type="noConversion"/>
  </si>
  <si>
    <t>内容安全及防护</t>
    <phoneticPr fontId="1" type="noConversion"/>
  </si>
  <si>
    <t>风边</t>
    <phoneticPr fontId="1" type="noConversion"/>
  </si>
  <si>
    <t>移动APP漏洞风险与解决</t>
    <phoneticPr fontId="1" type="noConversion"/>
  </si>
  <si>
    <t>机器学习业务实践之路</t>
    <phoneticPr fontId="1" type="noConversion"/>
  </si>
  <si>
    <t>李博</t>
    <phoneticPr fontId="1" type="noConversion"/>
  </si>
  <si>
    <t>机器学习入门：概念原理及常用算法</t>
    <phoneticPr fontId="1" type="noConversion"/>
  </si>
  <si>
    <t>西亭</t>
    <phoneticPr fontId="1" type="noConversion"/>
  </si>
  <si>
    <t>企业级互联网分布式系统应用架构学习</t>
    <phoneticPr fontId="1" type="noConversion"/>
  </si>
  <si>
    <t>石立勇</t>
    <phoneticPr fontId="1" type="noConversion"/>
  </si>
  <si>
    <t>大数据入门：数学基础及应用</t>
    <phoneticPr fontId="1" type="noConversion"/>
  </si>
  <si>
    <t>吴军</t>
    <phoneticPr fontId="1" type="noConversion"/>
  </si>
  <si>
    <t>This is AI</t>
    <phoneticPr fontId="1" type="noConversion"/>
  </si>
  <si>
    <t>IBM认知学堂</t>
    <phoneticPr fontId="1" type="noConversion"/>
  </si>
  <si>
    <t>自动驾驶技术</t>
    <phoneticPr fontId="1" type="noConversion"/>
  </si>
  <si>
    <t>百度云智学院</t>
    <phoneticPr fontId="1" type="noConversion"/>
  </si>
  <si>
    <t>基础生命科学</t>
    <phoneticPr fontId="1" type="noConversion"/>
  </si>
  <si>
    <t>北京交通大学</t>
    <phoneticPr fontId="1" type="noConversion"/>
  </si>
  <si>
    <t>上海立信会计学院</t>
    <phoneticPr fontId="1" type="noConversion"/>
  </si>
  <si>
    <t>上海对外经贸大学</t>
    <phoneticPr fontId="1" type="noConversion"/>
  </si>
  <si>
    <t>黑龙江中医药大学</t>
    <phoneticPr fontId="1" type="noConversion"/>
  </si>
  <si>
    <t>上海杉达学院</t>
    <phoneticPr fontId="1" type="noConversion"/>
  </si>
  <si>
    <t>器械健身</t>
    <phoneticPr fontId="1" type="noConversion"/>
  </si>
  <si>
    <t>卡通绘画技法与欣赏</t>
    <phoneticPr fontId="1" type="noConversion"/>
  </si>
  <si>
    <t>福建师范大学</t>
    <phoneticPr fontId="1" type="noConversion"/>
  </si>
  <si>
    <t>主讲</t>
    <phoneticPr fontId="1" type="noConversion"/>
  </si>
  <si>
    <t>人体与服装艺术</t>
    <phoneticPr fontId="1" type="noConversion"/>
  </si>
  <si>
    <t>台湾云林科技大学</t>
    <phoneticPr fontId="1" type="noConversion"/>
  </si>
  <si>
    <t>当代应用心理学</t>
    <phoneticPr fontId="1" type="noConversion"/>
  </si>
  <si>
    <t>初级韩国语1</t>
    <phoneticPr fontId="1" type="noConversion"/>
  </si>
  <si>
    <t>医学伦理学</t>
    <phoneticPr fontId="1" type="noConversion"/>
  </si>
  <si>
    <t>华中农业大学</t>
    <phoneticPr fontId="1" type="noConversion"/>
  </si>
  <si>
    <t>Big Data Fundamentals</t>
  </si>
  <si>
    <t>Hadoop Fundamentals</t>
  </si>
  <si>
    <t>MapReduce and YARN</t>
  </si>
  <si>
    <t>Python for Data Analysis</t>
  </si>
  <si>
    <t>Spark Fundamentals I</t>
  </si>
  <si>
    <t>Spark Fundamentals II</t>
  </si>
  <si>
    <t>Introduction to Pig</t>
  </si>
  <si>
    <t>Introduction to MapReduce Programming</t>
  </si>
  <si>
    <t>Introduction to Data Analysis using R</t>
  </si>
  <si>
    <t>Data Science Methodology</t>
  </si>
  <si>
    <t>Introduction to Machine Learning using Python</t>
  </si>
  <si>
    <t>Introduction to Machine Learning using R</t>
  </si>
  <si>
    <t>Machine Learning – Clustering</t>
  </si>
  <si>
    <t>Advanced Classification and Prediction</t>
  </si>
  <si>
    <t>Predictive Modeling Fundamental I</t>
  </si>
  <si>
    <t>Machine Learning – Cluster Analysis</t>
  </si>
  <si>
    <t>Machine Learning – Neural Networks</t>
  </si>
  <si>
    <t>Scala for Data Science</t>
  </si>
  <si>
    <t>Text Analytics Essentials</t>
  </si>
  <si>
    <t>Introduction to Data Analysis with Demos</t>
  </si>
  <si>
    <t>IBM认知学堂</t>
  </si>
  <si>
    <t>Introduction to R</t>
    <phoneticPr fontId="1" type="noConversion"/>
  </si>
  <si>
    <t xml:space="preserve">What is Data Science? </t>
  </si>
  <si>
    <t xml:space="preserve">Open Source tools for Data Science </t>
  </si>
  <si>
    <t xml:space="preserve">Data Science Methodology </t>
  </si>
  <si>
    <t xml:space="preserve">Python for Data Science </t>
  </si>
  <si>
    <t xml:space="preserve">Databases and SQL for Data Science </t>
  </si>
  <si>
    <t xml:space="preserve">Data Visualization with Python </t>
  </si>
  <si>
    <t xml:space="preserve">Data Analysis with Python </t>
  </si>
  <si>
    <t xml:space="preserve">Machine Learning with Python </t>
  </si>
  <si>
    <t xml:space="preserve">Applied Data Science Capstone </t>
  </si>
  <si>
    <t>Fundamentals of Scalable Data Science</t>
  </si>
  <si>
    <t>Advanced Machine Learning and Signal Processing</t>
    <phoneticPr fontId="1" type="noConversion"/>
  </si>
  <si>
    <t>Applied AI with Deep Learning</t>
    <phoneticPr fontId="1" type="noConversion"/>
  </si>
  <si>
    <t>Advanced Data Science Capstone</t>
    <phoneticPr fontId="1" type="noConversion"/>
  </si>
  <si>
    <t>IBM系列课程-Data Science Professional Certificate 数据科学基础课程包</t>
    <phoneticPr fontId="1" type="noConversion"/>
  </si>
  <si>
    <t>IBM系列课程-Advanced Data Science with IBM Specialization 进阶课程包</t>
    <phoneticPr fontId="1" type="noConversion"/>
  </si>
  <si>
    <t>IBM系列课程-大数据工程师（可以单选）</t>
    <phoneticPr fontId="1" type="noConversion"/>
  </si>
  <si>
    <t>IBM系列课程-大数据分析师（可以单选）</t>
    <phoneticPr fontId="1" type="noConversion"/>
  </si>
  <si>
    <t>IBM系列课程-大数据科学家（可以单选）</t>
    <phoneticPr fontId="1" type="noConversion"/>
  </si>
  <si>
    <t>Joseph Santarcangelo,
Polong Lin,
Alex Aklson,
Rav Ahuja,
SAEED AGHABOZORGI</t>
    <phoneticPr fontId="1" type="noConversion"/>
  </si>
  <si>
    <t>阿里云大学新工科课程</t>
    <phoneticPr fontId="1" type="noConversion"/>
  </si>
  <si>
    <t>华为e学云新工科课程</t>
    <phoneticPr fontId="1" type="noConversion"/>
  </si>
  <si>
    <t>百度Apollo工程师</t>
    <phoneticPr fontId="1" type="noConversion"/>
  </si>
  <si>
    <t>IBM &amp; Discovery Channel</t>
    <phoneticPr fontId="1" type="noConversion"/>
  </si>
  <si>
    <t>人工智能501</t>
    <phoneticPr fontId="1" type="noConversion"/>
  </si>
  <si>
    <t>机器学习501</t>
    <phoneticPr fontId="1" type="noConversion"/>
  </si>
  <si>
    <t>深度学习501</t>
    <phoneticPr fontId="1" type="noConversion"/>
  </si>
  <si>
    <t>TensorFlow501</t>
    <phoneticPr fontId="1" type="noConversion"/>
  </si>
  <si>
    <t>英特尔新工科课程</t>
    <phoneticPr fontId="1" type="noConversion"/>
  </si>
  <si>
    <t>陈昊鹏/IBM</t>
    <phoneticPr fontId="1" type="noConversion"/>
  </si>
  <si>
    <t>Introduction to Python</t>
    <phoneticPr fontId="1" type="noConversion"/>
  </si>
  <si>
    <t>Python for Data Analysis</t>
    <phoneticPr fontId="1" type="noConversion"/>
  </si>
  <si>
    <t>Introduction to Data Analysis using R</t>
    <phoneticPr fontId="1" type="noConversion"/>
  </si>
  <si>
    <t>数据科学技术专题</t>
    <phoneticPr fontId="1" type="noConversion"/>
  </si>
  <si>
    <t>Machine Learning – Regression Analysis</t>
    <phoneticPr fontId="1" type="noConversion"/>
  </si>
  <si>
    <t>数据科学编程语言基础专题</t>
    <phoneticPr fontId="1" type="noConversion"/>
  </si>
  <si>
    <t>数据科学数据库基础专题</t>
    <phoneticPr fontId="1" type="noConversion"/>
  </si>
  <si>
    <t>数据科学分布式处理框架专题</t>
    <phoneticPr fontId="1" type="noConversion"/>
  </si>
  <si>
    <t>数据科学数据分析技术专题</t>
    <phoneticPr fontId="1" type="noConversion"/>
  </si>
  <si>
    <t>数据科学数据分析案例专题</t>
    <phoneticPr fontId="1" type="noConversion"/>
  </si>
  <si>
    <t>人工智能技术专题</t>
    <phoneticPr fontId="1" type="noConversion"/>
  </si>
  <si>
    <t>IBM科学家/工程师</t>
    <phoneticPr fontId="1" type="noConversion"/>
  </si>
  <si>
    <t>IBM产业实践案例</t>
    <phoneticPr fontId="1" type="noConversion"/>
  </si>
  <si>
    <t>IBM区块链技术专题</t>
    <phoneticPr fontId="1" type="noConversion"/>
  </si>
  <si>
    <t>微专业</t>
    <phoneticPr fontId="1" type="noConversion"/>
  </si>
  <si>
    <t>联系地址：上海闵行区东川路800号上海交通大学陈瑞球楼438室。        电话：021-54745790</t>
    <phoneticPr fontId="1" type="noConversion"/>
  </si>
  <si>
    <t>运行方式</t>
    <phoneticPr fontId="1" type="noConversion"/>
  </si>
  <si>
    <t>IBM科学家/工程师</t>
  </si>
  <si>
    <t>非学分课</t>
  </si>
  <si>
    <t>非学分课</t>
    <phoneticPr fontId="1" type="noConversion"/>
  </si>
  <si>
    <t>非学分课</t>
    <phoneticPr fontId="1" type="noConversion"/>
  </si>
  <si>
    <t>公开课程</t>
  </si>
  <si>
    <t>公开课程</t>
    <phoneticPr fontId="1" type="noConversion"/>
  </si>
  <si>
    <t>INTEL科学家/工程师</t>
    <phoneticPr fontId="1" type="noConversion"/>
  </si>
  <si>
    <t>教学资源</t>
    <phoneticPr fontId="1" type="noConversion"/>
  </si>
  <si>
    <t>公开课程</t>
    <phoneticPr fontId="1" type="noConversion"/>
  </si>
  <si>
    <t>公开课程</t>
    <phoneticPr fontId="1" type="noConversion"/>
  </si>
  <si>
    <t>张璇、康雁</t>
    <phoneticPr fontId="1" type="noConversion"/>
  </si>
  <si>
    <t>刘家瑛、郭炜</t>
    <phoneticPr fontId="1" type="noConversion"/>
  </si>
  <si>
    <t>Kevin Wong、Daniel Tran</t>
    <phoneticPr fontId="1" type="noConversion"/>
  </si>
  <si>
    <t>Saeed Aghabozorgi/Polong Lin</t>
    <phoneticPr fontId="1" type="noConversion"/>
  </si>
  <si>
    <t>Deep Learning Fundamentals </t>
    <phoneticPr fontId="1" type="noConversion"/>
  </si>
  <si>
    <t>Ant Cole Dave Gorman</t>
    <phoneticPr fontId="1" type="noConversion"/>
  </si>
  <si>
    <t>Mikhail Lakirovich Armand Ruiz</t>
    <phoneticPr fontId="1" type="noConversion"/>
  </si>
  <si>
    <t>Glen R.J. Mules Warren Pettit</t>
    <phoneticPr fontId="1" type="noConversion"/>
  </si>
  <si>
    <t>SQL Access on Hadoop (Big SQL v4)</t>
    <phoneticPr fontId="1" type="noConversion"/>
  </si>
  <si>
    <t>Yashavanthi Renu/Liviu Perniu /Priyanka Harish/Raul F. Chong</t>
    <phoneticPr fontId="1" type="noConversion"/>
  </si>
  <si>
    <t>SPOC运行，需向           好大学在线申请</t>
    <phoneticPr fontId="1" type="noConversion"/>
  </si>
  <si>
    <t>国家开放大学/清华大学</t>
    <phoneticPr fontId="1" type="noConversion"/>
  </si>
  <si>
    <t>软件工程专题</t>
    <phoneticPr fontId="1" type="noConversion"/>
  </si>
  <si>
    <t>【人工智能】组装比萨订购机器人聊天对话框</t>
    <phoneticPr fontId="1" type="noConversion"/>
  </si>
  <si>
    <t>【人工智能】通过对象检测定位物体并计数</t>
    <phoneticPr fontId="1" type="noConversion"/>
  </si>
  <si>
    <t>【人工智能】使用深度学习生成餐厅评论</t>
    <phoneticPr fontId="1" type="noConversion"/>
  </si>
  <si>
    <t>【数据科学】分析旧金山市的交通数据</t>
    <phoneticPr fontId="1" type="noConversion"/>
  </si>
  <si>
    <t>【数据科学】分析公开的医疗数据集来获取洞察</t>
    <phoneticPr fontId="1" type="noConversion"/>
  </si>
  <si>
    <t>【数据科学】通过点击流分析确定热门主题</t>
    <phoneticPr fontId="1" type="noConversion"/>
  </si>
  <si>
    <t>【物联网】检测家用物联网设备中的电压异常</t>
    <phoneticPr fontId="1" type="noConversion"/>
  </si>
  <si>
    <t>【物联网】让智慧冰箱能够请求替换件</t>
    <phoneticPr fontId="1" type="noConversion"/>
  </si>
  <si>
    <t>【物联网】通过分析找出工业设备的缺陷</t>
    <phoneticPr fontId="1" type="noConversion"/>
  </si>
  <si>
    <t>【云计算】通过点击流分析确定热门主题</t>
    <phoneticPr fontId="1" type="noConversion"/>
  </si>
  <si>
    <t>【云计算】通过无服务技术让应用程序变得更智能</t>
    <phoneticPr fontId="1" type="noConversion"/>
  </si>
  <si>
    <t>【云计算】将 Java 微服务部署在支持多语言的 Kubernetes 上</t>
    <phoneticPr fontId="1" type="noConversion"/>
  </si>
  <si>
    <t>儿童口腔医学</t>
    <phoneticPr fontId="1" type="noConversion"/>
  </si>
  <si>
    <t>儿童生长与营养性疾病</t>
    <phoneticPr fontId="1" type="noConversion"/>
  </si>
  <si>
    <t>陈峰</t>
    <phoneticPr fontId="1" type="noConversion"/>
  </si>
  <si>
    <t>殳国华</t>
    <phoneticPr fontId="1" type="noConversion"/>
  </si>
  <si>
    <t>电子技术实验</t>
    <phoneticPr fontId="1" type="noConversion"/>
  </si>
  <si>
    <t>文科物理</t>
    <phoneticPr fontId="1" type="noConversion"/>
  </si>
  <si>
    <t>上海交通大学</t>
    <phoneticPr fontId="1" type="noConversion"/>
  </si>
  <si>
    <t>信息安全与数学基础</t>
    <phoneticPr fontId="1" type="noConversion"/>
  </si>
  <si>
    <t>西方风景园林艺术史</t>
    <phoneticPr fontId="1" type="noConversion"/>
  </si>
  <si>
    <t>微生物学（双语）</t>
    <phoneticPr fontId="1" type="noConversion"/>
  </si>
  <si>
    <t>柴康敏</t>
    <phoneticPr fontId="1" type="noConversion"/>
  </si>
  <si>
    <t>生物医学工程研究的伦理及学术道德</t>
    <phoneticPr fontId="1" type="noConversion"/>
  </si>
  <si>
    <t>童善保</t>
    <phoneticPr fontId="1" type="noConversion"/>
  </si>
  <si>
    <t>张霞</t>
    <phoneticPr fontId="1" type="noConversion"/>
  </si>
  <si>
    <t>蒋启芬</t>
    <phoneticPr fontId="1" type="noConversion"/>
  </si>
  <si>
    <t>Traditional Chinese Medicine and Culture（全英文）</t>
    <phoneticPr fontId="1" type="noConversion"/>
  </si>
  <si>
    <t>Niketan Pansare，
Nikolay Manchev，
Romeo Kienzler，
Max Pumperla，
Tom Hanlon，
Ilja Rasin</t>
    <phoneticPr fontId="1" type="noConversion"/>
  </si>
  <si>
    <t>刘彦彦</t>
    <phoneticPr fontId="1" type="noConversion"/>
  </si>
  <si>
    <t>俞炜华</t>
    <phoneticPr fontId="1" type="noConversion"/>
  </si>
  <si>
    <t>李艳，刘金山</t>
    <phoneticPr fontId="1" type="noConversion"/>
  </si>
  <si>
    <t>传热学</t>
    <phoneticPr fontId="1" type="noConversion"/>
  </si>
  <si>
    <t>赵长颖</t>
    <phoneticPr fontId="1" type="noConversion"/>
  </si>
  <si>
    <t>电气与电子测量技术</t>
    <phoneticPr fontId="1" type="noConversion"/>
  </si>
  <si>
    <t>罗利文</t>
    <phoneticPr fontId="1" type="noConversion"/>
  </si>
  <si>
    <t>公开课程</t>
    <phoneticPr fontId="1" type="noConversion"/>
  </si>
  <si>
    <t>上海交通大学</t>
    <phoneticPr fontId="1" type="noConversion"/>
  </si>
  <si>
    <t>顾力栩</t>
    <phoneticPr fontId="1" type="noConversion"/>
  </si>
  <si>
    <t>公开课程</t>
    <phoneticPr fontId="1" type="noConversion"/>
  </si>
  <si>
    <t>上海交通大学</t>
    <phoneticPr fontId="1" type="noConversion"/>
  </si>
  <si>
    <t>微生物学实验</t>
    <phoneticPr fontId="1" type="noConversion"/>
  </si>
  <si>
    <t>药物分析</t>
    <phoneticPr fontId="1" type="noConversion"/>
  </si>
  <si>
    <t>数据分析案例实践</t>
    <phoneticPr fontId="1" type="noConversion"/>
  </si>
  <si>
    <t>赵卫东</t>
    <phoneticPr fontId="1" type="noConversion"/>
  </si>
  <si>
    <t>中国农业大学</t>
    <phoneticPr fontId="1" type="noConversion"/>
  </si>
  <si>
    <t>赵明</t>
    <phoneticPr fontId="1" type="noConversion"/>
  </si>
  <si>
    <t>服装人体工程学与设计</t>
    <phoneticPr fontId="1" type="noConversion"/>
  </si>
  <si>
    <t>上海戏剧学院</t>
    <phoneticPr fontId="1" type="noConversion"/>
  </si>
  <si>
    <t>公开课程</t>
    <phoneticPr fontId="1" type="noConversion"/>
  </si>
  <si>
    <t>分析化学</t>
    <phoneticPr fontId="1" type="noConversion"/>
  </si>
  <si>
    <t>李长杰</t>
    <phoneticPr fontId="1" type="noConversion"/>
  </si>
  <si>
    <t>公开课程</t>
    <phoneticPr fontId="1" type="noConversion"/>
  </si>
  <si>
    <t>香港中文大学</t>
    <phoneticPr fontId="1" type="noConversion"/>
  </si>
  <si>
    <t>李浩文，Peter James Stuckey</t>
    <phoneticPr fontId="1" type="noConversion"/>
  </si>
  <si>
    <t>Raymond Yeung</t>
    <phoneticPr fontId="1" type="noConversion"/>
  </si>
  <si>
    <t>SPOC运行，需向           好大学在线申请</t>
    <phoneticPr fontId="1" type="noConversion"/>
  </si>
  <si>
    <t>通信工程制图</t>
    <phoneticPr fontId="1" type="noConversion"/>
  </si>
  <si>
    <t>中山火炬职业技术学院</t>
    <phoneticPr fontId="1" type="noConversion"/>
  </si>
  <si>
    <t>袁宝玲</t>
    <phoneticPr fontId="1" type="noConversion"/>
  </si>
  <si>
    <t>上海交通大学</t>
    <phoneticPr fontId="1" type="noConversion"/>
  </si>
  <si>
    <t>张万斌</t>
    <phoneticPr fontId="1" type="noConversion"/>
  </si>
  <si>
    <t>2-3</t>
    <phoneticPr fontId="1" type="noConversion"/>
  </si>
  <si>
    <t>无机与分析化学</t>
    <phoneticPr fontId="1" type="noConversion"/>
  </si>
  <si>
    <t>西安交通大学</t>
    <phoneticPr fontId="1" type="noConversion"/>
  </si>
  <si>
    <t>公开课程</t>
    <phoneticPr fontId="1" type="noConversion"/>
  </si>
  <si>
    <t>量子力学 II</t>
    <phoneticPr fontId="1" type="noConversion"/>
  </si>
  <si>
    <t>振动理论</t>
    <phoneticPr fontId="1" type="noConversion"/>
  </si>
  <si>
    <t>蔡国平</t>
    <phoneticPr fontId="1" type="noConversion"/>
  </si>
  <si>
    <t>公开课程</t>
    <phoneticPr fontId="1" type="noConversion"/>
  </si>
  <si>
    <t>燃烧学</t>
    <phoneticPr fontId="1" type="noConversion"/>
  </si>
  <si>
    <t>周屈兰</t>
    <phoneticPr fontId="1" type="noConversion"/>
  </si>
  <si>
    <t>口腔解剖生理学</t>
    <phoneticPr fontId="1" type="noConversion"/>
  </si>
  <si>
    <t>郭青玉</t>
    <phoneticPr fontId="1" type="noConversion"/>
  </si>
  <si>
    <t>肖延风</t>
    <phoneticPr fontId="1" type="noConversion"/>
  </si>
  <si>
    <t>公开课程</t>
    <phoneticPr fontId="1" type="noConversion"/>
  </si>
  <si>
    <t>内科学</t>
    <phoneticPr fontId="1" type="noConversion"/>
  </si>
  <si>
    <t>任徽</t>
    <phoneticPr fontId="1" type="noConversion"/>
  </si>
  <si>
    <t>循序渐进练瑜伽</t>
    <phoneticPr fontId="1" type="noConversion"/>
  </si>
  <si>
    <t>上海交通大学</t>
    <phoneticPr fontId="1" type="noConversion"/>
  </si>
  <si>
    <t>王会儒</t>
    <phoneticPr fontId="1" type="noConversion"/>
  </si>
  <si>
    <t>法国语言与文化</t>
    <phoneticPr fontId="1" type="noConversion"/>
  </si>
  <si>
    <t>上海交通大学</t>
    <phoneticPr fontId="1" type="noConversion"/>
  </si>
  <si>
    <t>杜燕</t>
    <phoneticPr fontId="1" type="noConversion"/>
  </si>
  <si>
    <t>媒介批评：理论与方法</t>
    <phoneticPr fontId="1" type="noConversion"/>
  </si>
  <si>
    <t>姚君喜</t>
    <phoneticPr fontId="1" type="noConversion"/>
  </si>
  <si>
    <t>公开课程</t>
    <phoneticPr fontId="1" type="noConversion"/>
  </si>
  <si>
    <t>于冰沁</t>
    <phoneticPr fontId="1" type="noConversion"/>
  </si>
  <si>
    <t>韩鹏杰，刘彦彦</t>
    <phoneticPr fontId="1" type="noConversion"/>
  </si>
  <si>
    <t>中国文化与文学精粹</t>
    <phoneticPr fontId="1" type="noConversion"/>
  </si>
  <si>
    <t>西安交通大学</t>
    <phoneticPr fontId="1" type="noConversion"/>
  </si>
  <si>
    <t>世界文化史</t>
    <phoneticPr fontId="1" type="noConversion"/>
  </si>
  <si>
    <t>高福进</t>
    <phoneticPr fontId="1" type="noConversion"/>
  </si>
  <si>
    <t>西安交通大学</t>
    <phoneticPr fontId="1" type="noConversion"/>
  </si>
  <si>
    <t>小写意花鸟画</t>
    <phoneticPr fontId="1" type="noConversion"/>
  </si>
  <si>
    <t>国家开放大学</t>
    <phoneticPr fontId="1" type="noConversion"/>
  </si>
  <si>
    <t>詹仁左</t>
    <phoneticPr fontId="1" type="noConversion"/>
  </si>
  <si>
    <t>书画密码-传统山水技法</t>
    <phoneticPr fontId="1" type="noConversion"/>
  </si>
  <si>
    <t>于少平</t>
    <phoneticPr fontId="1" type="noConversion"/>
  </si>
  <si>
    <t>上海师范大学</t>
    <phoneticPr fontId="1" type="noConversion"/>
  </si>
  <si>
    <t>卜友红</t>
    <phoneticPr fontId="1" type="noConversion"/>
  </si>
  <si>
    <t>公开课程</t>
    <phoneticPr fontId="1" type="noConversion"/>
  </si>
  <si>
    <t>基础德语1</t>
    <phoneticPr fontId="1" type="noConversion"/>
  </si>
  <si>
    <t>范黎坤</t>
    <phoneticPr fontId="1" type="noConversion"/>
  </si>
  <si>
    <t>公开课程</t>
    <phoneticPr fontId="1" type="noConversion"/>
  </si>
  <si>
    <t>陈恭亮</t>
    <phoneticPr fontId="1" type="noConversion"/>
  </si>
  <si>
    <t>公开课程</t>
    <phoneticPr fontId="1" type="noConversion"/>
  </si>
  <si>
    <t>遗传学与社会</t>
    <phoneticPr fontId="1" type="noConversion"/>
  </si>
  <si>
    <t>上海交通大学</t>
    <phoneticPr fontId="1" type="noConversion"/>
  </si>
  <si>
    <t>陈火英</t>
    <phoneticPr fontId="1" type="noConversion"/>
  </si>
  <si>
    <t>微生物的世界</t>
    <phoneticPr fontId="1" type="noConversion"/>
  </si>
  <si>
    <t>赵立平</t>
    <phoneticPr fontId="1" type="noConversion"/>
  </si>
  <si>
    <t>上海交通大学</t>
    <phoneticPr fontId="1" type="noConversion"/>
  </si>
  <si>
    <t>微观经济学</t>
    <phoneticPr fontId="1" type="noConversion"/>
  </si>
  <si>
    <t>雍岚</t>
    <phoneticPr fontId="1" type="noConversion"/>
  </si>
  <si>
    <t>经济学思维方式</t>
    <phoneticPr fontId="1" type="noConversion"/>
  </si>
  <si>
    <t>趣修经济学—微观篇</t>
    <phoneticPr fontId="1" type="noConversion"/>
  </si>
  <si>
    <t>广东金融学院</t>
    <phoneticPr fontId="1" type="noConversion"/>
  </si>
  <si>
    <t>中级汉语（二）</t>
    <phoneticPr fontId="1" type="noConversion"/>
  </si>
  <si>
    <t>国际学术英语交流</t>
    <phoneticPr fontId="1" type="noConversion"/>
  </si>
  <si>
    <t>吉林大学</t>
    <phoneticPr fontId="1" type="noConversion"/>
  </si>
  <si>
    <t>梁晓君</t>
    <phoneticPr fontId="1" type="noConversion"/>
  </si>
  <si>
    <t>公开课程</t>
    <phoneticPr fontId="1" type="noConversion"/>
  </si>
  <si>
    <t>动物繁殖学</t>
    <phoneticPr fontId="1" type="noConversion"/>
  </si>
  <si>
    <t>周虚</t>
    <phoneticPr fontId="1" type="noConversion"/>
  </si>
  <si>
    <t>检测化学</t>
    <phoneticPr fontId="1" type="noConversion"/>
  </si>
  <si>
    <t>兰州大学</t>
    <phoneticPr fontId="1" type="noConversion"/>
  </si>
  <si>
    <t>齐升达</t>
    <phoneticPr fontId="1" type="noConversion"/>
  </si>
  <si>
    <t>公开课程</t>
    <phoneticPr fontId="1" type="noConversion"/>
  </si>
  <si>
    <t>兰州大学</t>
    <phoneticPr fontId="1" type="noConversion"/>
  </si>
  <si>
    <t>张新平</t>
    <phoneticPr fontId="1" type="noConversion"/>
  </si>
  <si>
    <t>中国近现代史纲要</t>
    <phoneticPr fontId="1" type="noConversion"/>
  </si>
  <si>
    <t>医患沟通</t>
    <phoneticPr fontId="1" type="noConversion"/>
  </si>
  <si>
    <t>兰州大学</t>
    <phoneticPr fontId="1" type="noConversion"/>
  </si>
  <si>
    <t>张云德</t>
    <phoneticPr fontId="1" type="noConversion"/>
  </si>
  <si>
    <t>冯彦</t>
    <phoneticPr fontId="1" type="noConversion"/>
  </si>
  <si>
    <t>英文电影中的西方文化</t>
    <phoneticPr fontId="1" type="noConversion"/>
  </si>
  <si>
    <t>新媒体与社会治理</t>
    <phoneticPr fontId="1" type="noConversion"/>
  </si>
  <si>
    <t>李明德</t>
    <phoneticPr fontId="1" type="noConversion"/>
  </si>
  <si>
    <t>马克思主义基本原理</t>
    <phoneticPr fontId="1" type="noConversion"/>
  </si>
  <si>
    <t>唐秀华</t>
    <phoneticPr fontId="1" type="noConversion"/>
  </si>
  <si>
    <t>化工原理</t>
    <phoneticPr fontId="1" type="noConversion"/>
  </si>
  <si>
    <t>于桂琴</t>
    <phoneticPr fontId="1" type="noConversion"/>
  </si>
  <si>
    <t>高等数学精讲</t>
    <phoneticPr fontId="1" type="noConversion"/>
  </si>
  <si>
    <t>长江大学</t>
    <phoneticPr fontId="1" type="noConversion"/>
  </si>
  <si>
    <t>胡洁</t>
    <phoneticPr fontId="1" type="noConversion"/>
  </si>
  <si>
    <t>市场营销：网络时代的超越竞争</t>
    <phoneticPr fontId="1" type="noConversion"/>
  </si>
  <si>
    <t>华侨大学</t>
    <phoneticPr fontId="1" type="noConversion"/>
  </si>
  <si>
    <t>生物化学实验</t>
    <phoneticPr fontId="1" type="noConversion"/>
  </si>
  <si>
    <t>沈剑敏</t>
    <phoneticPr fontId="1" type="noConversion"/>
  </si>
  <si>
    <t>景观手绘表现技法</t>
    <phoneticPr fontId="1" type="noConversion"/>
  </si>
  <si>
    <t>吴丽丽</t>
    <phoneticPr fontId="1" type="noConversion"/>
  </si>
  <si>
    <t>计算机网络原理</t>
    <phoneticPr fontId="1" type="noConversion"/>
  </si>
  <si>
    <t>刘春花</t>
    <phoneticPr fontId="1" type="noConversion"/>
  </si>
  <si>
    <t>管理学</t>
    <phoneticPr fontId="1" type="noConversion"/>
  </si>
  <si>
    <t>胡书孝</t>
    <phoneticPr fontId="1" type="noConversion"/>
  </si>
  <si>
    <t>外科学（口腔颌面）</t>
    <phoneticPr fontId="1" type="noConversion"/>
  </si>
  <si>
    <t>屠军波</t>
    <phoneticPr fontId="1" type="noConversion"/>
  </si>
  <si>
    <t>母婴护理学理论与实践</t>
    <phoneticPr fontId="1" type="noConversion"/>
  </si>
  <si>
    <t>张银萍</t>
    <phoneticPr fontId="1" type="noConversion"/>
  </si>
  <si>
    <t>电子系统设计与实践</t>
    <phoneticPr fontId="1" type="noConversion"/>
  </si>
  <si>
    <t>张璞</t>
    <phoneticPr fontId="1" type="noConversion"/>
  </si>
  <si>
    <t>西方文论原典导读</t>
    <phoneticPr fontId="1" type="noConversion"/>
  </si>
  <si>
    <t>品读经典：《诗经》《老子》《庄子》选粹</t>
    <phoneticPr fontId="1" type="noConversion"/>
  </si>
  <si>
    <t>中国文学艺术鉴赏</t>
    <phoneticPr fontId="1" type="noConversion"/>
  </si>
  <si>
    <r>
      <t>备注：2020秋季课程将于2020.9.21日正式开课。</t>
    </r>
    <r>
      <rPr>
        <b/>
        <sz val="11"/>
        <rFont val="微软雅黑"/>
        <family val="2"/>
        <charset val="134"/>
      </rPr>
      <t>更详细课程信息请访问好大学在线网站：http://www.cnmooc.org</t>
    </r>
    <phoneticPr fontId="1" type="noConversion"/>
  </si>
  <si>
    <t>中山大学</t>
    <phoneticPr fontId="1" type="noConversion"/>
  </si>
  <si>
    <t>公开课程</t>
    <phoneticPr fontId="1" type="noConversion"/>
  </si>
  <si>
    <t>昆虫世界与人类社会</t>
    <phoneticPr fontId="1" type="noConversion"/>
  </si>
  <si>
    <t>张丹丹</t>
    <phoneticPr fontId="1" type="noConversion"/>
  </si>
  <si>
    <t>国际经济合作</t>
    <phoneticPr fontId="1" type="noConversion"/>
  </si>
  <si>
    <t>杨少华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</si>
</sst>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2"/>
      <color theme="1"/>
      <name val="仿宋_GB2312"/>
      <family val="1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仿宋_GB2312"/>
      <family val="1"/>
      <charset val="134"/>
    </font>
    <font>
      <sz val="12"/>
      <color theme="1"/>
      <name val="宋体"/>
      <family val="2"/>
      <charset val="134"/>
    </font>
    <font>
      <b/>
      <sz val="11"/>
      <color rgb="FFFF0000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b/>
      <sz val="1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5"/>
      <color theme="1"/>
      <name val="微软雅黑"/>
      <family val="2"/>
      <charset val="134"/>
    </font>
    <font>
      <b/>
      <sz val="13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0.5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b/>
      <sz val="12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9" fillId="0" borderId="0"/>
  </cellStyleXfs>
  <cellXfs count="37">
    <xf numFmtId="0" fontId="0" fillId="0" borderId="0" xfId="0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11" fillId="0" borderId="0" xfId="0" applyFont="1" applyBorder="1">
      <alignment vertical="center"/>
    </xf>
    <xf numFmtId="0" fontId="11" fillId="2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2" fillId="0" borderId="0" xfId="0" applyFont="1" applyBorder="1">
      <alignment vertical="center"/>
    </xf>
    <xf numFmtId="0" fontId="12" fillId="2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0" fillId="0" borderId="0" xfId="0" applyFont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01000000}"/>
    <cellStyle name="一般 2" xfId="1" xr:uid="{00000000-0005-0000-0000-000002000000}"/>
  </cellStyles>
  <dxfs count="0"/>
  <tableStyles count="0" defaultTableStyle="TableStyleMedium2" defaultPivotStyle="PivotStyleLight16"/>
  <colors>
    <mruColors>
      <color rgb="FFFFFF99"/>
      <color rgb="FF9188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2174064</xdr:colOff>
      <xdr:row>345</xdr:row>
      <xdr:rowOff>161375</xdr:rowOff>
    </xdr:from>
    <xdr:to>
      <xdr:col>5</xdr:col>
      <xdr:colOff>1264317</xdr:colOff>
      <xdr:row>348</xdr:row>
      <xdr:rowOff>142689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941418BC-9D2D-1F43-AB75-D575603285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36" t="23290" r="25440" b="27449"/>
        <a:stretch/>
      </xdr:blipFill>
      <xdr:spPr>
        <a:xfrm>
          <a:off x="8281270" y="72472934"/>
          <a:ext cx="2676135" cy="507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yk@sjt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0"/>
  <sheetViews>
    <sheetView tabSelected="1" topLeftCell="A80" zoomScale="85" zoomScaleNormal="85" workbookViewId="0">
      <selection activeCell="G106" sqref="G106"/>
    </sheetView>
  </sheetViews>
  <sheetFormatPr defaultColWidth="8.86328125" defaultRowHeight="15.75"/>
  <cols>
    <col min="1" max="1" width="7" style="14" customWidth="1"/>
    <col min="2" max="2" width="51.46484375" style="15" customWidth="1"/>
    <col min="3" max="3" width="21.59765625" style="16" customWidth="1"/>
    <col min="4" max="4" width="34.73046875" style="13" customWidth="1"/>
    <col min="5" max="5" width="12.3984375" style="17" customWidth="1"/>
    <col min="6" max="6" width="18.3984375" style="13" customWidth="1"/>
    <col min="7" max="16384" width="8.86328125" style="5"/>
  </cols>
  <sheetData>
    <row r="1" spans="1:6" ht="30.75" customHeight="1">
      <c r="A1" s="26" t="s">
        <v>143</v>
      </c>
      <c r="B1" s="26"/>
      <c r="C1" s="26"/>
      <c r="D1" s="26"/>
      <c r="E1" s="26"/>
      <c r="F1" s="26"/>
    </row>
    <row r="2" spans="1:6" ht="22.5" customHeight="1">
      <c r="A2" s="19" t="s">
        <v>0</v>
      </c>
      <c r="B2" s="19" t="s">
        <v>1</v>
      </c>
      <c r="C2" s="19" t="s">
        <v>2</v>
      </c>
      <c r="D2" s="19" t="s">
        <v>420</v>
      </c>
      <c r="E2" s="19" t="s">
        <v>5</v>
      </c>
      <c r="F2" s="19" t="s">
        <v>494</v>
      </c>
    </row>
    <row r="3" spans="1:6" ht="18" customHeight="1">
      <c r="A3" s="25" t="s">
        <v>15</v>
      </c>
      <c r="B3" s="25"/>
      <c r="C3" s="25"/>
      <c r="D3" s="25"/>
      <c r="E3" s="25"/>
      <c r="F3" s="25"/>
    </row>
    <row r="4" spans="1:6" s="6" customFormat="1">
      <c r="A4" s="1">
        <f>ROW()-3</f>
        <v>1</v>
      </c>
      <c r="B4" s="1" t="s">
        <v>151</v>
      </c>
      <c r="C4" s="4" t="s">
        <v>3</v>
      </c>
      <c r="D4" s="4" t="s">
        <v>20</v>
      </c>
      <c r="E4" s="4">
        <v>2</v>
      </c>
      <c r="F4" s="4" t="s">
        <v>22</v>
      </c>
    </row>
    <row r="5" spans="1:6">
      <c r="A5" s="1">
        <f t="shared" ref="A5:A11" si="0">ROW()-3</f>
        <v>2</v>
      </c>
      <c r="B5" s="1" t="s">
        <v>16</v>
      </c>
      <c r="C5" s="4" t="s">
        <v>17</v>
      </c>
      <c r="D5" s="4" t="s">
        <v>18</v>
      </c>
      <c r="E5" s="4">
        <v>2</v>
      </c>
      <c r="F5" s="4" t="s">
        <v>22</v>
      </c>
    </row>
    <row r="6" spans="1:6">
      <c r="A6" s="1">
        <f t="shared" si="0"/>
        <v>3</v>
      </c>
      <c r="B6" s="1" t="s">
        <v>19</v>
      </c>
      <c r="C6" s="4" t="s">
        <v>3</v>
      </c>
      <c r="D6" s="4" t="s">
        <v>39</v>
      </c>
      <c r="E6" s="4">
        <v>2</v>
      </c>
      <c r="F6" s="4" t="s">
        <v>22</v>
      </c>
    </row>
    <row r="7" spans="1:6" s="6" customFormat="1">
      <c r="A7" s="1">
        <f t="shared" si="0"/>
        <v>4</v>
      </c>
      <c r="B7" s="1" t="s">
        <v>672</v>
      </c>
      <c r="C7" s="23" t="s">
        <v>26</v>
      </c>
      <c r="D7" s="23" t="s">
        <v>673</v>
      </c>
      <c r="E7" s="23">
        <v>2</v>
      </c>
      <c r="F7" s="23" t="s">
        <v>22</v>
      </c>
    </row>
    <row r="8" spans="1:6">
      <c r="A8" s="1">
        <f t="shared" si="0"/>
        <v>5</v>
      </c>
      <c r="B8" s="1" t="s">
        <v>32</v>
      </c>
      <c r="C8" s="4" t="s">
        <v>4</v>
      </c>
      <c r="D8" s="4" t="s">
        <v>33</v>
      </c>
      <c r="E8" s="4" t="s">
        <v>21</v>
      </c>
      <c r="F8" s="4" t="s">
        <v>22</v>
      </c>
    </row>
    <row r="9" spans="1:6" s="6" customFormat="1">
      <c r="A9" s="1">
        <f t="shared" si="0"/>
        <v>6</v>
      </c>
      <c r="B9" s="1" t="s">
        <v>40</v>
      </c>
      <c r="C9" s="4" t="s">
        <v>38</v>
      </c>
      <c r="D9" s="4" t="s">
        <v>41</v>
      </c>
      <c r="E9" s="4">
        <v>2</v>
      </c>
      <c r="F9" s="4" t="s">
        <v>22</v>
      </c>
    </row>
    <row r="10" spans="1:6" s="6" customFormat="1">
      <c r="A10" s="1">
        <f t="shared" si="0"/>
        <v>7</v>
      </c>
      <c r="B10" s="1" t="s">
        <v>35</v>
      </c>
      <c r="C10" s="4" t="s">
        <v>34</v>
      </c>
      <c r="D10" s="4" t="s">
        <v>36</v>
      </c>
      <c r="E10" s="4">
        <v>2</v>
      </c>
      <c r="F10" s="4" t="s">
        <v>22</v>
      </c>
    </row>
    <row r="11" spans="1:6" s="7" customFormat="1">
      <c r="A11" s="1">
        <f t="shared" si="0"/>
        <v>8</v>
      </c>
      <c r="B11" s="1" t="s">
        <v>176</v>
      </c>
      <c r="C11" s="4" t="s">
        <v>177</v>
      </c>
      <c r="D11" s="4" t="s">
        <v>178</v>
      </c>
      <c r="E11" s="4" t="s">
        <v>21</v>
      </c>
      <c r="F11" s="4" t="s">
        <v>22</v>
      </c>
    </row>
    <row r="12" spans="1:6" ht="21" customHeight="1">
      <c r="A12" s="25" t="s">
        <v>37</v>
      </c>
      <c r="B12" s="25"/>
      <c r="C12" s="25"/>
      <c r="D12" s="25"/>
      <c r="E12" s="25"/>
      <c r="F12" s="25"/>
    </row>
    <row r="13" spans="1:6" s="7" customFormat="1">
      <c r="A13" s="1">
        <f t="shared" ref="A13:A27" si="1">ROW()-4</f>
        <v>9</v>
      </c>
      <c r="B13" s="1" t="s">
        <v>69</v>
      </c>
      <c r="C13" s="4" t="s">
        <v>70</v>
      </c>
      <c r="D13" s="4" t="s">
        <v>71</v>
      </c>
      <c r="E13" s="4">
        <v>2</v>
      </c>
      <c r="F13" s="4" t="s">
        <v>22</v>
      </c>
    </row>
    <row r="14" spans="1:6" s="8" customFormat="1">
      <c r="A14" s="1">
        <f t="shared" si="1"/>
        <v>10</v>
      </c>
      <c r="B14" s="1" t="s">
        <v>181</v>
      </c>
      <c r="C14" s="4" t="s">
        <v>70</v>
      </c>
      <c r="D14" s="4" t="s">
        <v>182</v>
      </c>
      <c r="E14" s="4">
        <v>2</v>
      </c>
      <c r="F14" s="4" t="s">
        <v>22</v>
      </c>
    </row>
    <row r="15" spans="1:6" s="7" customFormat="1">
      <c r="A15" s="1">
        <f t="shared" si="1"/>
        <v>11</v>
      </c>
      <c r="B15" s="1" t="s">
        <v>183</v>
      </c>
      <c r="C15" s="4" t="s">
        <v>61</v>
      </c>
      <c r="D15" s="4" t="s">
        <v>184</v>
      </c>
      <c r="E15" s="4">
        <v>2</v>
      </c>
      <c r="F15" s="4" t="s">
        <v>22</v>
      </c>
    </row>
    <row r="16" spans="1:6" s="7" customFormat="1">
      <c r="A16" s="1">
        <f t="shared" si="1"/>
        <v>12</v>
      </c>
      <c r="B16" s="1" t="s">
        <v>631</v>
      </c>
      <c r="C16" s="21" t="s">
        <v>26</v>
      </c>
      <c r="D16" s="21" t="s">
        <v>632</v>
      </c>
      <c r="E16" s="21">
        <v>3</v>
      </c>
      <c r="F16" s="21" t="s">
        <v>22</v>
      </c>
    </row>
    <row r="17" spans="1:6" s="7" customFormat="1">
      <c r="A17" s="1">
        <f t="shared" si="1"/>
        <v>13</v>
      </c>
      <c r="B17" s="1" t="s">
        <v>633</v>
      </c>
      <c r="C17" s="21" t="s">
        <v>26</v>
      </c>
      <c r="D17" s="21" t="s">
        <v>548</v>
      </c>
      <c r="E17" s="21">
        <v>2</v>
      </c>
      <c r="F17" s="21" t="s">
        <v>554</v>
      </c>
    </row>
    <row r="18" spans="1:6" s="7" customFormat="1">
      <c r="A18" s="1">
        <f t="shared" si="1"/>
        <v>14</v>
      </c>
      <c r="B18" s="1" t="s">
        <v>688</v>
      </c>
      <c r="C18" s="24" t="s">
        <v>26</v>
      </c>
      <c r="D18" s="24" t="s">
        <v>689</v>
      </c>
      <c r="E18" s="24">
        <v>2</v>
      </c>
      <c r="F18" s="24" t="s">
        <v>685</v>
      </c>
    </row>
    <row r="19" spans="1:6" s="7" customFormat="1">
      <c r="A19" s="1">
        <f t="shared" si="1"/>
        <v>15</v>
      </c>
      <c r="B19" s="1" t="s">
        <v>634</v>
      </c>
      <c r="C19" s="21" t="s">
        <v>635</v>
      </c>
      <c r="D19" s="21" t="s">
        <v>549</v>
      </c>
      <c r="E19" s="21">
        <v>2</v>
      </c>
      <c r="F19" s="21" t="s">
        <v>554</v>
      </c>
    </row>
    <row r="20" spans="1:6" s="7" customFormat="1">
      <c r="A20" s="1">
        <f t="shared" si="1"/>
        <v>16</v>
      </c>
      <c r="B20" s="1" t="s">
        <v>72</v>
      </c>
      <c r="C20" s="4" t="s">
        <v>61</v>
      </c>
      <c r="D20" s="4" t="s">
        <v>185</v>
      </c>
      <c r="E20" s="4">
        <v>2</v>
      </c>
      <c r="F20" s="4" t="s">
        <v>22</v>
      </c>
    </row>
    <row r="21" spans="1:6" s="8" customFormat="1">
      <c r="A21" s="1">
        <f t="shared" si="1"/>
        <v>17</v>
      </c>
      <c r="B21" s="1" t="s">
        <v>73</v>
      </c>
      <c r="C21" s="4" t="s">
        <v>74</v>
      </c>
      <c r="D21" s="4" t="s">
        <v>75</v>
      </c>
      <c r="E21" s="4">
        <v>2</v>
      </c>
      <c r="F21" s="4" t="s">
        <v>22</v>
      </c>
    </row>
    <row r="22" spans="1:6" s="7" customFormat="1">
      <c r="A22" s="1">
        <f t="shared" si="1"/>
        <v>18</v>
      </c>
      <c r="B22" s="1" t="s">
        <v>664</v>
      </c>
      <c r="C22" s="4" t="s">
        <v>665</v>
      </c>
      <c r="D22" s="4" t="s">
        <v>76</v>
      </c>
      <c r="E22" s="4">
        <v>2</v>
      </c>
      <c r="F22" s="4" t="s">
        <v>22</v>
      </c>
    </row>
    <row r="23" spans="1:6" s="7" customFormat="1">
      <c r="A23" s="1">
        <f t="shared" si="1"/>
        <v>19</v>
      </c>
      <c r="B23" s="1" t="s">
        <v>186</v>
      </c>
      <c r="C23" s="4" t="s">
        <v>187</v>
      </c>
      <c r="D23" s="4" t="s">
        <v>188</v>
      </c>
      <c r="E23" s="4">
        <v>2</v>
      </c>
      <c r="F23" s="4" t="s">
        <v>22</v>
      </c>
    </row>
    <row r="24" spans="1:6" s="8" customFormat="1">
      <c r="A24" s="1">
        <f t="shared" si="1"/>
        <v>20</v>
      </c>
      <c r="B24" s="1" t="s">
        <v>77</v>
      </c>
      <c r="C24" s="4" t="s">
        <v>189</v>
      </c>
      <c r="D24" s="4" t="s">
        <v>190</v>
      </c>
      <c r="E24" s="4">
        <v>2</v>
      </c>
      <c r="F24" s="4" t="s">
        <v>22</v>
      </c>
    </row>
    <row r="25" spans="1:6" s="8" customFormat="1" ht="15.95" customHeight="1">
      <c r="A25" s="1">
        <f t="shared" si="1"/>
        <v>21</v>
      </c>
      <c r="B25" s="1" t="s">
        <v>130</v>
      </c>
      <c r="C25" s="4" t="s">
        <v>131</v>
      </c>
      <c r="D25" s="4" t="s">
        <v>191</v>
      </c>
      <c r="E25" s="4">
        <v>2</v>
      </c>
      <c r="F25" s="4" t="s">
        <v>22</v>
      </c>
    </row>
    <row r="26" spans="1:6" s="8" customFormat="1">
      <c r="A26" s="1">
        <f t="shared" si="1"/>
        <v>22</v>
      </c>
      <c r="B26" s="1" t="s">
        <v>192</v>
      </c>
      <c r="C26" s="4" t="s">
        <v>193</v>
      </c>
      <c r="D26" s="4" t="s">
        <v>194</v>
      </c>
      <c r="E26" s="4">
        <v>2</v>
      </c>
      <c r="F26" s="4" t="s">
        <v>22</v>
      </c>
    </row>
    <row r="27" spans="1:6" s="7" customFormat="1">
      <c r="A27" s="1">
        <f t="shared" si="1"/>
        <v>23</v>
      </c>
      <c r="B27" s="1" t="s">
        <v>195</v>
      </c>
      <c r="C27" s="4" t="s">
        <v>196</v>
      </c>
      <c r="D27" s="4" t="s">
        <v>197</v>
      </c>
      <c r="E27" s="4">
        <v>2</v>
      </c>
      <c r="F27" s="4" t="s">
        <v>22</v>
      </c>
    </row>
    <row r="28" spans="1:6" ht="18.399999999999999">
      <c r="A28" s="25" t="s">
        <v>23</v>
      </c>
      <c r="B28" s="25"/>
      <c r="C28" s="25"/>
      <c r="D28" s="25"/>
      <c r="E28" s="25"/>
      <c r="F28" s="25"/>
    </row>
    <row r="29" spans="1:6">
      <c r="A29" s="1">
        <f>ROW()-5</f>
        <v>24</v>
      </c>
      <c r="B29" s="1" t="s">
        <v>125</v>
      </c>
      <c r="C29" s="4" t="s">
        <v>126</v>
      </c>
      <c r="D29" s="4" t="s">
        <v>127</v>
      </c>
      <c r="E29" s="4">
        <v>2</v>
      </c>
      <c r="F29" s="4" t="s">
        <v>22</v>
      </c>
    </row>
    <row r="30" spans="1:6" ht="18.399999999999999">
      <c r="A30" s="25" t="s">
        <v>56</v>
      </c>
      <c r="B30" s="25"/>
      <c r="C30" s="25"/>
      <c r="D30" s="25"/>
      <c r="E30" s="25"/>
      <c r="F30" s="25"/>
    </row>
    <row r="31" spans="1:6" s="6" customFormat="1">
      <c r="A31" s="1">
        <f>ROW()-6</f>
        <v>25</v>
      </c>
      <c r="B31" s="1" t="s">
        <v>649</v>
      </c>
      <c r="C31" s="22" t="s">
        <v>647</v>
      </c>
      <c r="D31" s="22" t="s">
        <v>648</v>
      </c>
      <c r="E31" s="22">
        <v>2</v>
      </c>
      <c r="F31" s="22" t="s">
        <v>22</v>
      </c>
    </row>
    <row r="32" spans="1:6" s="6" customFormat="1">
      <c r="A32" s="1">
        <f>ROW()-6</f>
        <v>26</v>
      </c>
      <c r="B32" s="1" t="s">
        <v>657</v>
      </c>
      <c r="C32" s="23" t="s">
        <v>180</v>
      </c>
      <c r="D32" s="23" t="s">
        <v>658</v>
      </c>
      <c r="E32" s="23">
        <v>2</v>
      </c>
      <c r="F32" s="23" t="s">
        <v>22</v>
      </c>
    </row>
    <row r="33" spans="1:6" s="6" customFormat="1">
      <c r="A33" s="1">
        <f>ROW()-6</f>
        <v>27</v>
      </c>
      <c r="B33" s="1" t="s">
        <v>78</v>
      </c>
      <c r="C33" s="4" t="s">
        <v>26</v>
      </c>
      <c r="D33" s="4" t="s">
        <v>27</v>
      </c>
      <c r="E33" s="4">
        <v>2</v>
      </c>
      <c r="F33" s="4" t="s">
        <v>22</v>
      </c>
    </row>
    <row r="34" spans="1:6" ht="18.399999999999999">
      <c r="A34" s="25" t="s">
        <v>9</v>
      </c>
      <c r="B34" s="25"/>
      <c r="C34" s="25"/>
      <c r="D34" s="25"/>
      <c r="E34" s="25"/>
      <c r="F34" s="25"/>
    </row>
    <row r="35" spans="1:6">
      <c r="A35" s="1">
        <f>ROW()-7</f>
        <v>28</v>
      </c>
      <c r="B35" s="1" t="s">
        <v>152</v>
      </c>
      <c r="C35" s="4" t="s">
        <v>3</v>
      </c>
      <c r="D35" s="4" t="s">
        <v>477</v>
      </c>
      <c r="E35" s="4">
        <v>2</v>
      </c>
      <c r="F35" s="4" t="s">
        <v>22</v>
      </c>
    </row>
    <row r="36" spans="1:6" s="6" customFormat="1">
      <c r="A36" s="1">
        <f>ROW()-7</f>
        <v>29</v>
      </c>
      <c r="B36" s="1" t="s">
        <v>537</v>
      </c>
      <c r="C36" s="21" t="s">
        <v>536</v>
      </c>
      <c r="D36" s="21" t="s">
        <v>623</v>
      </c>
      <c r="E36" s="21">
        <v>2</v>
      </c>
      <c r="F36" s="21" t="s">
        <v>624</v>
      </c>
    </row>
    <row r="37" spans="1:6" s="6" customFormat="1">
      <c r="A37" s="1">
        <f t="shared" ref="A37:A46" si="2">ROW()-7</f>
        <v>30</v>
      </c>
      <c r="B37" s="1" t="s">
        <v>153</v>
      </c>
      <c r="C37" s="21" t="s">
        <v>536</v>
      </c>
      <c r="D37" s="21" t="s">
        <v>198</v>
      </c>
      <c r="E37" s="21">
        <v>2</v>
      </c>
      <c r="F37" s="21" t="s">
        <v>22</v>
      </c>
    </row>
    <row r="38" spans="1:6" s="6" customFormat="1">
      <c r="A38" s="1">
        <f t="shared" si="2"/>
        <v>31</v>
      </c>
      <c r="B38" s="1" t="s">
        <v>199</v>
      </c>
      <c r="C38" s="21" t="s">
        <v>536</v>
      </c>
      <c r="D38" s="21" t="s">
        <v>200</v>
      </c>
      <c r="E38" s="21">
        <v>2</v>
      </c>
      <c r="F38" s="21" t="s">
        <v>22</v>
      </c>
    </row>
    <row r="39" spans="1:6" s="6" customFormat="1">
      <c r="A39" s="1">
        <f t="shared" si="2"/>
        <v>32</v>
      </c>
      <c r="B39" s="1" t="s">
        <v>625</v>
      </c>
      <c r="C39" s="21" t="s">
        <v>626</v>
      </c>
      <c r="D39" s="21" t="s">
        <v>627</v>
      </c>
      <c r="E39" s="21">
        <v>2</v>
      </c>
      <c r="F39" s="21" t="s">
        <v>22</v>
      </c>
    </row>
    <row r="40" spans="1:6" s="6" customFormat="1">
      <c r="A40" s="1">
        <f t="shared" si="2"/>
        <v>33</v>
      </c>
      <c r="B40" s="1" t="s">
        <v>628</v>
      </c>
      <c r="C40" s="21" t="s">
        <v>536</v>
      </c>
      <c r="D40" s="21" t="s">
        <v>532</v>
      </c>
      <c r="E40" s="21">
        <v>2</v>
      </c>
      <c r="F40" s="21" t="s">
        <v>22</v>
      </c>
    </row>
    <row r="41" spans="1:6" s="6" customFormat="1">
      <c r="A41" s="1">
        <f t="shared" si="2"/>
        <v>34</v>
      </c>
      <c r="B41" s="1" t="s">
        <v>539</v>
      </c>
      <c r="C41" s="21" t="s">
        <v>536</v>
      </c>
      <c r="D41" s="21" t="s">
        <v>629</v>
      </c>
      <c r="E41" s="21">
        <v>2</v>
      </c>
      <c r="F41" s="21" t="s">
        <v>22</v>
      </c>
    </row>
    <row r="42" spans="1:6" s="6" customFormat="1">
      <c r="A42" s="1">
        <f t="shared" si="2"/>
        <v>35</v>
      </c>
      <c r="B42" s="1" t="s">
        <v>154</v>
      </c>
      <c r="C42" s="4" t="s">
        <v>3</v>
      </c>
      <c r="D42" s="4" t="s">
        <v>201</v>
      </c>
      <c r="E42" s="4">
        <v>2</v>
      </c>
      <c r="F42" s="4" t="s">
        <v>22</v>
      </c>
    </row>
    <row r="43" spans="1:6">
      <c r="A43" s="1">
        <f t="shared" si="2"/>
        <v>36</v>
      </c>
      <c r="B43" s="1" t="s">
        <v>123</v>
      </c>
      <c r="C43" s="4" t="s">
        <v>124</v>
      </c>
      <c r="D43" s="4" t="s">
        <v>202</v>
      </c>
      <c r="E43" s="4">
        <v>2</v>
      </c>
      <c r="F43" s="4" t="s">
        <v>22</v>
      </c>
    </row>
    <row r="44" spans="1:6" s="6" customFormat="1">
      <c r="A44" s="1">
        <f t="shared" si="2"/>
        <v>37</v>
      </c>
      <c r="B44" s="1" t="s">
        <v>155</v>
      </c>
      <c r="C44" s="4" t="s">
        <v>3</v>
      </c>
      <c r="D44" s="4" t="s">
        <v>203</v>
      </c>
      <c r="E44" s="4">
        <v>2</v>
      </c>
      <c r="F44" s="4" t="s">
        <v>22</v>
      </c>
    </row>
    <row r="45" spans="1:6" s="6" customFormat="1">
      <c r="A45" s="1">
        <f t="shared" si="2"/>
        <v>38</v>
      </c>
      <c r="B45" s="1" t="s">
        <v>535</v>
      </c>
      <c r="C45" s="21" t="s">
        <v>630</v>
      </c>
      <c r="D45" s="21" t="s">
        <v>540</v>
      </c>
      <c r="E45" s="21">
        <v>2</v>
      </c>
      <c r="F45" s="21" t="s">
        <v>22</v>
      </c>
    </row>
    <row r="46" spans="1:6" s="8" customFormat="1">
      <c r="A46" s="1">
        <f t="shared" si="2"/>
        <v>39</v>
      </c>
      <c r="B46" s="1" t="s">
        <v>204</v>
      </c>
      <c r="C46" s="4" t="s">
        <v>174</v>
      </c>
      <c r="D46" s="4" t="s">
        <v>205</v>
      </c>
      <c r="E46" s="4">
        <v>2</v>
      </c>
      <c r="F46" s="4" t="s">
        <v>22</v>
      </c>
    </row>
    <row r="47" spans="1:6" ht="18.399999999999999">
      <c r="A47" s="25" t="s">
        <v>14</v>
      </c>
      <c r="B47" s="25"/>
      <c r="C47" s="25"/>
      <c r="D47" s="25"/>
      <c r="E47" s="25"/>
      <c r="F47" s="25"/>
    </row>
    <row r="48" spans="1:6">
      <c r="A48" s="1">
        <f>ROW()-8</f>
        <v>40</v>
      </c>
      <c r="B48" s="1" t="s">
        <v>45</v>
      </c>
      <c r="C48" s="4" t="s">
        <v>34</v>
      </c>
      <c r="D48" s="4" t="s">
        <v>206</v>
      </c>
      <c r="E48" s="4">
        <v>2</v>
      </c>
      <c r="F48" s="4" t="s">
        <v>22</v>
      </c>
    </row>
    <row r="49" spans="1:6" s="6" customFormat="1">
      <c r="A49" s="1">
        <f t="shared" ref="A49:A96" si="3">ROW()-8</f>
        <v>41</v>
      </c>
      <c r="B49" s="1" t="s">
        <v>156</v>
      </c>
      <c r="C49" s="4" t="s">
        <v>3</v>
      </c>
      <c r="D49" s="4" t="s">
        <v>25</v>
      </c>
      <c r="E49" s="4">
        <v>2</v>
      </c>
      <c r="F49" s="4" t="s">
        <v>22</v>
      </c>
    </row>
    <row r="50" spans="1:6">
      <c r="A50" s="1">
        <f t="shared" si="3"/>
        <v>42</v>
      </c>
      <c r="B50" s="1" t="s">
        <v>609</v>
      </c>
      <c r="C50" s="21" t="s">
        <v>555</v>
      </c>
      <c r="D50" s="21" t="s">
        <v>610</v>
      </c>
      <c r="E50" s="21">
        <v>2</v>
      </c>
      <c r="F50" s="21" t="s">
        <v>554</v>
      </c>
    </row>
    <row r="51" spans="1:6">
      <c r="A51" s="1">
        <f t="shared" si="3"/>
        <v>43</v>
      </c>
      <c r="B51" s="1" t="s">
        <v>207</v>
      </c>
      <c r="C51" s="21" t="s">
        <v>611</v>
      </c>
      <c r="D51" s="21" t="s">
        <v>27</v>
      </c>
      <c r="E51" s="21">
        <v>2</v>
      </c>
      <c r="F51" s="21" t="s">
        <v>22</v>
      </c>
    </row>
    <row r="52" spans="1:6">
      <c r="A52" s="1">
        <f t="shared" si="3"/>
        <v>44</v>
      </c>
      <c r="B52" s="1" t="s">
        <v>612</v>
      </c>
      <c r="C52" s="21" t="s">
        <v>613</v>
      </c>
      <c r="D52" s="21" t="s">
        <v>614</v>
      </c>
      <c r="E52" s="21">
        <v>2</v>
      </c>
      <c r="F52" s="21" t="s">
        <v>554</v>
      </c>
    </row>
    <row r="53" spans="1:6">
      <c r="A53" s="1">
        <f t="shared" si="3"/>
        <v>45</v>
      </c>
      <c r="B53" s="1" t="s">
        <v>615</v>
      </c>
      <c r="C53" s="21" t="s">
        <v>132</v>
      </c>
      <c r="D53" s="21" t="s">
        <v>616</v>
      </c>
      <c r="E53" s="21">
        <v>2</v>
      </c>
      <c r="F53" s="21" t="s">
        <v>22</v>
      </c>
    </row>
    <row r="54" spans="1:6">
      <c r="A54" s="1">
        <f t="shared" si="3"/>
        <v>46</v>
      </c>
      <c r="B54" s="1" t="s">
        <v>144</v>
      </c>
      <c r="C54" s="21" t="s">
        <v>617</v>
      </c>
      <c r="D54" s="21" t="s">
        <v>618</v>
      </c>
      <c r="E54" s="21">
        <v>2</v>
      </c>
      <c r="F54" s="21" t="s">
        <v>619</v>
      </c>
    </row>
    <row r="55" spans="1:6">
      <c r="A55" s="1">
        <f t="shared" si="3"/>
        <v>47</v>
      </c>
      <c r="B55" s="1" t="s">
        <v>620</v>
      </c>
      <c r="C55" s="21" t="s">
        <v>536</v>
      </c>
      <c r="D55" s="21" t="s">
        <v>621</v>
      </c>
      <c r="E55" s="21">
        <v>2</v>
      </c>
      <c r="F55" s="21" t="s">
        <v>622</v>
      </c>
    </row>
    <row r="56" spans="1:6">
      <c r="A56" s="1">
        <f t="shared" si="3"/>
        <v>48</v>
      </c>
      <c r="B56" s="1" t="s">
        <v>599</v>
      </c>
      <c r="C56" s="21" t="s">
        <v>600</v>
      </c>
      <c r="D56" s="21" t="s">
        <v>601</v>
      </c>
      <c r="E56" s="21">
        <v>2</v>
      </c>
      <c r="F56" s="21" t="s">
        <v>557</v>
      </c>
    </row>
    <row r="57" spans="1:6">
      <c r="A57" s="1">
        <f t="shared" si="3"/>
        <v>49</v>
      </c>
      <c r="B57" s="1" t="s">
        <v>602</v>
      </c>
      <c r="C57" s="21" t="s">
        <v>536</v>
      </c>
      <c r="D57" s="21" t="s">
        <v>603</v>
      </c>
      <c r="E57" s="21">
        <v>2</v>
      </c>
      <c r="F57" s="21" t="s">
        <v>604</v>
      </c>
    </row>
    <row r="58" spans="1:6">
      <c r="A58" s="1">
        <f t="shared" si="3"/>
        <v>50</v>
      </c>
      <c r="B58" s="1" t="s">
        <v>538</v>
      </c>
      <c r="C58" s="21" t="s">
        <v>536</v>
      </c>
      <c r="D58" s="21" t="s">
        <v>605</v>
      </c>
      <c r="E58" s="21">
        <v>2</v>
      </c>
      <c r="F58" s="21" t="s">
        <v>22</v>
      </c>
    </row>
    <row r="59" spans="1:6">
      <c r="A59" s="1">
        <f t="shared" si="3"/>
        <v>51</v>
      </c>
      <c r="B59" s="1" t="s">
        <v>681</v>
      </c>
      <c r="C59" s="21" t="s">
        <v>26</v>
      </c>
      <c r="D59" s="21" t="s">
        <v>606</v>
      </c>
      <c r="E59" s="21">
        <v>2</v>
      </c>
      <c r="F59" s="21" t="s">
        <v>570</v>
      </c>
    </row>
    <row r="60" spans="1:6">
      <c r="A60" s="1">
        <f t="shared" si="3"/>
        <v>52</v>
      </c>
      <c r="B60" s="1" t="s">
        <v>607</v>
      </c>
      <c r="C60" s="21" t="s">
        <v>608</v>
      </c>
      <c r="D60" s="21" t="s">
        <v>547</v>
      </c>
      <c r="E60" s="21">
        <v>3</v>
      </c>
      <c r="F60" s="21" t="s">
        <v>22</v>
      </c>
    </row>
    <row r="61" spans="1:6" s="6" customFormat="1">
      <c r="A61" s="1">
        <f t="shared" si="3"/>
        <v>53</v>
      </c>
      <c r="B61" s="1" t="s">
        <v>208</v>
      </c>
      <c r="C61" s="4" t="s">
        <v>516</v>
      </c>
      <c r="D61" s="4" t="s">
        <v>79</v>
      </c>
      <c r="E61" s="4">
        <v>2</v>
      </c>
      <c r="F61" s="4" t="s">
        <v>22</v>
      </c>
    </row>
    <row r="62" spans="1:6">
      <c r="A62" s="1">
        <f t="shared" si="3"/>
        <v>54</v>
      </c>
      <c r="B62" s="1" t="s">
        <v>209</v>
      </c>
      <c r="C62" s="4" t="s">
        <v>516</v>
      </c>
      <c r="D62" s="4" t="s">
        <v>210</v>
      </c>
      <c r="E62" s="4">
        <v>2</v>
      </c>
      <c r="F62" s="4" t="s">
        <v>22</v>
      </c>
    </row>
    <row r="63" spans="1:6" s="8" customFormat="1">
      <c r="A63" s="1">
        <f t="shared" si="3"/>
        <v>55</v>
      </c>
      <c r="B63" s="1" t="s">
        <v>211</v>
      </c>
      <c r="C63" s="4" t="s">
        <v>132</v>
      </c>
      <c r="D63" s="4" t="s">
        <v>212</v>
      </c>
      <c r="E63" s="4">
        <v>2</v>
      </c>
      <c r="F63" s="4" t="s">
        <v>22</v>
      </c>
    </row>
    <row r="64" spans="1:6" s="7" customFormat="1">
      <c r="A64" s="1">
        <f t="shared" si="3"/>
        <v>56</v>
      </c>
      <c r="B64" s="1" t="s">
        <v>213</v>
      </c>
      <c r="C64" s="4" t="s">
        <v>132</v>
      </c>
      <c r="D64" s="4" t="s">
        <v>133</v>
      </c>
      <c r="E64" s="4">
        <v>2</v>
      </c>
      <c r="F64" s="4" t="s">
        <v>22</v>
      </c>
    </row>
    <row r="65" spans="1:6" s="6" customFormat="1">
      <c r="A65" s="1">
        <f t="shared" si="3"/>
        <v>57</v>
      </c>
      <c r="B65" s="1" t="s">
        <v>214</v>
      </c>
      <c r="C65" s="4" t="s">
        <v>132</v>
      </c>
      <c r="D65" s="4" t="s">
        <v>80</v>
      </c>
      <c r="E65" s="4">
        <v>2</v>
      </c>
      <c r="F65" s="4" t="s">
        <v>22</v>
      </c>
    </row>
    <row r="66" spans="1:6" s="8" customFormat="1">
      <c r="A66" s="1">
        <f t="shared" si="3"/>
        <v>58</v>
      </c>
      <c r="B66" s="1" t="s">
        <v>680</v>
      </c>
      <c r="C66" s="4" t="s">
        <v>124</v>
      </c>
      <c r="D66" s="4" t="s">
        <v>215</v>
      </c>
      <c r="E66" s="4">
        <v>2</v>
      </c>
      <c r="F66" s="4" t="s">
        <v>22</v>
      </c>
    </row>
    <row r="67" spans="1:6" s="7" customFormat="1">
      <c r="A67" s="1">
        <f t="shared" si="3"/>
        <v>59</v>
      </c>
      <c r="B67" s="1" t="s">
        <v>216</v>
      </c>
      <c r="C67" s="4" t="s">
        <v>217</v>
      </c>
      <c r="D67" s="4" t="s">
        <v>134</v>
      </c>
      <c r="E67" s="4">
        <v>2</v>
      </c>
      <c r="F67" s="4" t="s">
        <v>22</v>
      </c>
    </row>
    <row r="68" spans="1:6" s="7" customFormat="1">
      <c r="A68" s="1">
        <f t="shared" si="3"/>
        <v>60</v>
      </c>
      <c r="B68" s="1" t="s">
        <v>682</v>
      </c>
      <c r="C68" s="4" t="s">
        <v>180</v>
      </c>
      <c r="D68" s="4" t="s">
        <v>218</v>
      </c>
      <c r="E68" s="4">
        <v>2</v>
      </c>
      <c r="F68" s="4" t="s">
        <v>22</v>
      </c>
    </row>
    <row r="69" spans="1:6" s="7" customFormat="1">
      <c r="A69" s="1">
        <f t="shared" si="3"/>
        <v>61</v>
      </c>
      <c r="B69" s="1" t="s">
        <v>654</v>
      </c>
      <c r="C69" s="23" t="s">
        <v>124</v>
      </c>
      <c r="D69" s="23" t="s">
        <v>653</v>
      </c>
      <c r="E69" s="23">
        <v>2</v>
      </c>
      <c r="F69" s="23" t="s">
        <v>22</v>
      </c>
    </row>
    <row r="70" spans="1:6" s="7" customFormat="1">
      <c r="A70" s="1">
        <f t="shared" si="3"/>
        <v>62</v>
      </c>
      <c r="B70" s="1" t="s">
        <v>219</v>
      </c>
      <c r="C70" s="4" t="s">
        <v>220</v>
      </c>
      <c r="D70" s="4" t="s">
        <v>221</v>
      </c>
      <c r="E70" s="4">
        <v>2</v>
      </c>
      <c r="F70" s="4" t="s">
        <v>22</v>
      </c>
    </row>
    <row r="71" spans="1:6" s="6" customFormat="1">
      <c r="A71" s="1">
        <f t="shared" si="3"/>
        <v>63</v>
      </c>
      <c r="B71" s="1" t="s">
        <v>421</v>
      </c>
      <c r="C71" s="4" t="s">
        <v>222</v>
      </c>
      <c r="D71" s="4" t="s">
        <v>223</v>
      </c>
      <c r="E71" s="4">
        <v>2</v>
      </c>
      <c r="F71" s="4" t="s">
        <v>22</v>
      </c>
    </row>
    <row r="72" spans="1:6">
      <c r="A72" s="1">
        <f t="shared" si="3"/>
        <v>64</v>
      </c>
      <c r="B72" s="1" t="s">
        <v>224</v>
      </c>
      <c r="C72" s="4" t="s">
        <v>81</v>
      </c>
      <c r="D72" s="4" t="s">
        <v>225</v>
      </c>
      <c r="E72" s="4">
        <v>2</v>
      </c>
      <c r="F72" s="4" t="s">
        <v>22</v>
      </c>
    </row>
    <row r="73" spans="1:6" s="6" customFormat="1">
      <c r="A73" s="1">
        <f t="shared" si="3"/>
        <v>65</v>
      </c>
      <c r="B73" s="1" t="s">
        <v>82</v>
      </c>
      <c r="C73" s="4" t="s">
        <v>81</v>
      </c>
      <c r="D73" s="4" t="s">
        <v>135</v>
      </c>
      <c r="E73" s="4">
        <v>2</v>
      </c>
      <c r="F73" s="4" t="s">
        <v>22</v>
      </c>
    </row>
    <row r="74" spans="1:6">
      <c r="A74" s="1">
        <f t="shared" si="3"/>
        <v>66</v>
      </c>
      <c r="B74" s="1" t="s">
        <v>226</v>
      </c>
      <c r="C74" s="4" t="s">
        <v>81</v>
      </c>
      <c r="D74" s="4" t="s">
        <v>83</v>
      </c>
      <c r="E74" s="4">
        <v>2</v>
      </c>
      <c r="F74" s="4" t="s">
        <v>22</v>
      </c>
    </row>
    <row r="75" spans="1:6" s="8" customFormat="1">
      <c r="A75" s="1">
        <f t="shared" si="3"/>
        <v>67</v>
      </c>
      <c r="B75" s="1" t="s">
        <v>227</v>
      </c>
      <c r="C75" s="4" t="s">
        <v>81</v>
      </c>
      <c r="D75" s="4" t="s">
        <v>136</v>
      </c>
      <c r="E75" s="4">
        <v>2</v>
      </c>
      <c r="F75" s="4" t="s">
        <v>22</v>
      </c>
    </row>
    <row r="76" spans="1:6">
      <c r="A76" s="1">
        <f t="shared" si="3"/>
        <v>68</v>
      </c>
      <c r="B76" s="1" t="s">
        <v>423</v>
      </c>
      <c r="C76" s="4" t="s">
        <v>422</v>
      </c>
      <c r="D76" s="4" t="s">
        <v>84</v>
      </c>
      <c r="E76" s="4">
        <v>2</v>
      </c>
      <c r="F76" s="4" t="s">
        <v>22</v>
      </c>
    </row>
    <row r="77" spans="1:6" s="8" customFormat="1">
      <c r="A77" s="1">
        <f t="shared" si="3"/>
        <v>69</v>
      </c>
      <c r="B77" s="1" t="s">
        <v>228</v>
      </c>
      <c r="C77" s="4" t="s">
        <v>229</v>
      </c>
      <c r="D77" s="4" t="s">
        <v>230</v>
      </c>
      <c r="E77" s="4">
        <v>2</v>
      </c>
      <c r="F77" s="4" t="s">
        <v>22</v>
      </c>
    </row>
    <row r="78" spans="1:6" s="7" customFormat="1">
      <c r="A78" s="1">
        <f t="shared" si="3"/>
        <v>70</v>
      </c>
      <c r="B78" s="1" t="s">
        <v>85</v>
      </c>
      <c r="C78" s="4" t="s">
        <v>34</v>
      </c>
      <c r="D78" s="4" t="s">
        <v>86</v>
      </c>
      <c r="E78" s="4">
        <v>2</v>
      </c>
      <c r="F78" s="4" t="s">
        <v>22</v>
      </c>
    </row>
    <row r="79" spans="1:6">
      <c r="A79" s="1">
        <f t="shared" si="3"/>
        <v>71</v>
      </c>
      <c r="B79" s="1" t="s">
        <v>596</v>
      </c>
      <c r="C79" s="21" t="s">
        <v>597</v>
      </c>
      <c r="D79" s="21" t="s">
        <v>598</v>
      </c>
      <c r="E79" s="21">
        <v>2</v>
      </c>
      <c r="F79" s="21" t="s">
        <v>554</v>
      </c>
    </row>
    <row r="80" spans="1:6" s="8" customFormat="1">
      <c r="A80" s="1">
        <f t="shared" si="3"/>
        <v>72</v>
      </c>
      <c r="B80" s="1" t="s">
        <v>111</v>
      </c>
      <c r="C80" s="4" t="s">
        <v>87</v>
      </c>
      <c r="D80" s="4" t="s">
        <v>231</v>
      </c>
      <c r="E80" s="4">
        <v>2</v>
      </c>
      <c r="F80" s="4" t="s">
        <v>22</v>
      </c>
    </row>
    <row r="81" spans="1:6" s="8" customFormat="1">
      <c r="A81" s="1">
        <f t="shared" si="3"/>
        <v>73</v>
      </c>
      <c r="B81" s="1" t="s">
        <v>137</v>
      </c>
      <c r="C81" s="4" t="s">
        <v>419</v>
      </c>
      <c r="D81" s="4" t="s">
        <v>112</v>
      </c>
      <c r="E81" s="4">
        <v>2</v>
      </c>
      <c r="F81" s="4" t="s">
        <v>22</v>
      </c>
    </row>
    <row r="82" spans="1:6" s="7" customFormat="1">
      <c r="A82" s="1">
        <f t="shared" si="3"/>
        <v>74</v>
      </c>
      <c r="B82" s="1" t="s">
        <v>232</v>
      </c>
      <c r="C82" s="4" t="s">
        <v>138</v>
      </c>
      <c r="D82" s="4" t="s">
        <v>129</v>
      </c>
      <c r="E82" s="4">
        <v>2</v>
      </c>
      <c r="F82" s="4" t="s">
        <v>22</v>
      </c>
    </row>
    <row r="83" spans="1:6" s="9" customFormat="1">
      <c r="A83" s="1">
        <f t="shared" si="3"/>
        <v>75</v>
      </c>
      <c r="B83" s="1" t="s">
        <v>233</v>
      </c>
      <c r="C83" s="4" t="s">
        <v>26</v>
      </c>
      <c r="D83" s="4" t="s">
        <v>179</v>
      </c>
      <c r="E83" s="4">
        <v>2</v>
      </c>
      <c r="F83" s="4" t="s">
        <v>22</v>
      </c>
    </row>
    <row r="84" spans="1:6" s="8" customFormat="1">
      <c r="A84" s="1">
        <f t="shared" si="3"/>
        <v>76</v>
      </c>
      <c r="B84" s="1" t="s">
        <v>234</v>
      </c>
      <c r="C84" s="4" t="s">
        <v>139</v>
      </c>
      <c r="D84" s="4" t="s">
        <v>235</v>
      </c>
      <c r="E84" s="4">
        <v>2</v>
      </c>
      <c r="F84" s="4" t="s">
        <v>22</v>
      </c>
    </row>
    <row r="85" spans="1:6">
      <c r="A85" s="1">
        <f t="shared" si="3"/>
        <v>77</v>
      </c>
      <c r="B85" s="1" t="s">
        <v>236</v>
      </c>
      <c r="C85" s="4" t="s">
        <v>64</v>
      </c>
      <c r="D85" s="4" t="s">
        <v>237</v>
      </c>
      <c r="E85" s="4">
        <v>2</v>
      </c>
      <c r="F85" s="4" t="s">
        <v>22</v>
      </c>
    </row>
    <row r="86" spans="1:6">
      <c r="A86" s="1">
        <f t="shared" si="3"/>
        <v>78</v>
      </c>
      <c r="B86" s="1" t="s">
        <v>686</v>
      </c>
      <c r="C86" s="24" t="s">
        <v>684</v>
      </c>
      <c r="D86" s="24" t="s">
        <v>687</v>
      </c>
      <c r="E86" s="24">
        <v>2</v>
      </c>
      <c r="F86" s="24" t="s">
        <v>685</v>
      </c>
    </row>
    <row r="87" spans="1:6">
      <c r="A87" s="1">
        <f t="shared" si="3"/>
        <v>79</v>
      </c>
      <c r="B87" s="1" t="s">
        <v>655</v>
      </c>
      <c r="C87" s="23" t="s">
        <v>26</v>
      </c>
      <c r="D87" s="23" t="s">
        <v>656</v>
      </c>
      <c r="E87" s="23">
        <v>2</v>
      </c>
      <c r="F87" s="23" t="s">
        <v>22</v>
      </c>
    </row>
    <row r="88" spans="1:6" s="6" customFormat="1">
      <c r="A88" s="1">
        <f t="shared" si="3"/>
        <v>80</v>
      </c>
      <c r="B88" s="1" t="s">
        <v>146</v>
      </c>
      <c r="C88" s="4" t="s">
        <v>132</v>
      </c>
      <c r="D88" s="4" t="s">
        <v>145</v>
      </c>
      <c r="E88" s="4">
        <v>3</v>
      </c>
      <c r="F88" s="4" t="s">
        <v>22</v>
      </c>
    </row>
    <row r="89" spans="1:6" s="6" customFormat="1">
      <c r="A89" s="1">
        <f t="shared" si="3"/>
        <v>81</v>
      </c>
      <c r="B89" s="1" t="s">
        <v>668</v>
      </c>
      <c r="C89" s="23" t="s">
        <v>662</v>
      </c>
      <c r="D89" s="23" t="s">
        <v>669</v>
      </c>
      <c r="E89" s="23">
        <v>2</v>
      </c>
      <c r="F89" s="23" t="s">
        <v>22</v>
      </c>
    </row>
    <row r="90" spans="1:6" s="8" customFormat="1">
      <c r="A90" s="1">
        <f t="shared" si="3"/>
        <v>82</v>
      </c>
      <c r="B90" s="1" t="s">
        <v>238</v>
      </c>
      <c r="C90" s="4" t="s">
        <v>3</v>
      </c>
      <c r="D90" s="4" t="s">
        <v>239</v>
      </c>
      <c r="E90" s="4">
        <v>2</v>
      </c>
      <c r="F90" s="4" t="s">
        <v>22</v>
      </c>
    </row>
    <row r="91" spans="1:6" s="8" customFormat="1">
      <c r="A91" s="1">
        <f t="shared" si="3"/>
        <v>83</v>
      </c>
      <c r="B91" s="1" t="s">
        <v>636</v>
      </c>
      <c r="C91" s="22" t="s">
        <v>3</v>
      </c>
      <c r="D91" s="22" t="s">
        <v>239</v>
      </c>
      <c r="E91" s="22">
        <v>2</v>
      </c>
      <c r="F91" s="22" t="s">
        <v>22</v>
      </c>
    </row>
    <row r="92" spans="1:6" s="6" customFormat="1">
      <c r="A92" s="1">
        <f t="shared" si="3"/>
        <v>84</v>
      </c>
      <c r="B92" s="1" t="s">
        <v>424</v>
      </c>
      <c r="C92" s="4" t="s">
        <v>240</v>
      </c>
      <c r="D92" s="4" t="s">
        <v>241</v>
      </c>
      <c r="E92" s="4">
        <v>2</v>
      </c>
      <c r="F92" s="4" t="s">
        <v>22</v>
      </c>
    </row>
    <row r="93" spans="1:6" s="6" customFormat="1">
      <c r="A93" s="1">
        <f t="shared" si="3"/>
        <v>85</v>
      </c>
      <c r="B93" s="1" t="s">
        <v>637</v>
      </c>
      <c r="C93" s="22" t="s">
        <v>638</v>
      </c>
      <c r="D93" s="22" t="s">
        <v>639</v>
      </c>
      <c r="E93" s="22">
        <v>2</v>
      </c>
      <c r="F93" s="22" t="s">
        <v>640</v>
      </c>
    </row>
    <row r="94" spans="1:6" s="8" customFormat="1">
      <c r="A94" s="1">
        <f t="shared" si="3"/>
        <v>86</v>
      </c>
      <c r="B94" s="1" t="s">
        <v>242</v>
      </c>
      <c r="C94" s="4" t="s">
        <v>174</v>
      </c>
      <c r="D94" s="4" t="s">
        <v>243</v>
      </c>
      <c r="E94" s="4">
        <v>2</v>
      </c>
      <c r="F94" s="4" t="s">
        <v>22</v>
      </c>
    </row>
    <row r="95" spans="1:6" s="8" customFormat="1">
      <c r="A95" s="1">
        <f t="shared" si="3"/>
        <v>87</v>
      </c>
      <c r="B95" s="1" t="s">
        <v>417</v>
      </c>
      <c r="C95" s="4" t="s">
        <v>416</v>
      </c>
      <c r="D95" s="4" t="s">
        <v>244</v>
      </c>
      <c r="E95" s="4">
        <v>2</v>
      </c>
      <c r="F95" s="4" t="s">
        <v>22</v>
      </c>
    </row>
    <row r="96" spans="1:6" s="8" customFormat="1">
      <c r="A96" s="1">
        <f t="shared" si="3"/>
        <v>88</v>
      </c>
      <c r="B96" s="1" t="s">
        <v>418</v>
      </c>
      <c r="C96" s="4" t="s">
        <v>173</v>
      </c>
      <c r="D96" s="4" t="s">
        <v>175</v>
      </c>
      <c r="E96" s="4">
        <v>2</v>
      </c>
      <c r="F96" s="4" t="s">
        <v>22</v>
      </c>
    </row>
    <row r="97" spans="1:6" ht="18.399999999999999">
      <c r="A97" s="25" t="s">
        <v>91</v>
      </c>
      <c r="B97" s="25"/>
      <c r="C97" s="25"/>
      <c r="D97" s="25"/>
      <c r="E97" s="25"/>
      <c r="F97" s="25"/>
    </row>
    <row r="98" spans="1:6">
      <c r="A98" s="1">
        <f>ROW()-9</f>
        <v>89</v>
      </c>
      <c r="B98" s="1" t="s">
        <v>157</v>
      </c>
      <c r="C98" s="4" t="s">
        <v>3</v>
      </c>
      <c r="D98" s="4" t="s">
        <v>245</v>
      </c>
      <c r="E98" s="4">
        <v>2</v>
      </c>
      <c r="F98" s="4" t="s">
        <v>22</v>
      </c>
    </row>
    <row r="99" spans="1:6" s="6" customFormat="1">
      <c r="A99" s="1">
        <f t="shared" ref="A99:A115" si="4">ROW()-9</f>
        <v>90</v>
      </c>
      <c r="B99" s="1" t="s">
        <v>545</v>
      </c>
      <c r="C99" s="4" t="s">
        <v>3</v>
      </c>
      <c r="D99" s="4" t="s">
        <v>245</v>
      </c>
      <c r="E99" s="4">
        <v>2</v>
      </c>
      <c r="F99" s="4" t="s">
        <v>22</v>
      </c>
    </row>
    <row r="100" spans="1:6">
      <c r="A100" s="1">
        <f t="shared" si="4"/>
        <v>91</v>
      </c>
      <c r="B100" s="1" t="s">
        <v>158</v>
      </c>
      <c r="C100" s="4" t="s">
        <v>3</v>
      </c>
      <c r="D100" s="4" t="s">
        <v>88</v>
      </c>
      <c r="E100" s="4">
        <v>2</v>
      </c>
      <c r="F100" s="4" t="s">
        <v>22</v>
      </c>
    </row>
    <row r="101" spans="1:6" s="6" customFormat="1">
      <c r="A101" s="1">
        <f t="shared" si="4"/>
        <v>92</v>
      </c>
      <c r="B101" s="1" t="s">
        <v>425</v>
      </c>
      <c r="C101" s="4" t="s">
        <v>26</v>
      </c>
      <c r="D101" s="4" t="s">
        <v>246</v>
      </c>
      <c r="E101" s="4">
        <v>2</v>
      </c>
      <c r="F101" s="4" t="s">
        <v>22</v>
      </c>
    </row>
    <row r="102" spans="1:6" s="6" customFormat="1">
      <c r="A102" s="1">
        <f t="shared" si="4"/>
        <v>93</v>
      </c>
      <c r="B102" s="1" t="s">
        <v>650</v>
      </c>
      <c r="C102" s="22" t="s">
        <v>651</v>
      </c>
      <c r="D102" s="22" t="s">
        <v>652</v>
      </c>
      <c r="E102" s="22">
        <v>2</v>
      </c>
      <c r="F102" s="22" t="s">
        <v>640</v>
      </c>
    </row>
    <row r="103" spans="1:6">
      <c r="A103" s="1">
        <f t="shared" si="4"/>
        <v>94</v>
      </c>
      <c r="B103" s="1" t="s">
        <v>541</v>
      </c>
      <c r="C103" s="21" t="s">
        <v>536</v>
      </c>
      <c r="D103" s="21" t="s">
        <v>542</v>
      </c>
      <c r="E103" s="21">
        <v>2</v>
      </c>
      <c r="F103" s="21" t="s">
        <v>22</v>
      </c>
    </row>
    <row r="104" spans="1:6">
      <c r="A104" s="1">
        <f t="shared" si="4"/>
        <v>95</v>
      </c>
      <c r="B104" s="1" t="s">
        <v>590</v>
      </c>
      <c r="C104" s="21" t="s">
        <v>26</v>
      </c>
      <c r="D104" s="21" t="s">
        <v>89</v>
      </c>
      <c r="E104" s="21" t="s">
        <v>6</v>
      </c>
      <c r="F104" s="21" t="s">
        <v>22</v>
      </c>
    </row>
    <row r="105" spans="1:6">
      <c r="A105" s="1">
        <f t="shared" si="4"/>
        <v>96</v>
      </c>
      <c r="B105" s="1" t="s">
        <v>530</v>
      </c>
      <c r="C105" s="21" t="s">
        <v>26</v>
      </c>
      <c r="D105" s="21" t="s">
        <v>591</v>
      </c>
      <c r="E105" s="21" t="s">
        <v>6</v>
      </c>
      <c r="F105" s="21" t="s">
        <v>22</v>
      </c>
    </row>
    <row r="106" spans="1:6">
      <c r="A106" s="1">
        <f t="shared" si="4"/>
        <v>97</v>
      </c>
      <c r="B106" s="1" t="s">
        <v>531</v>
      </c>
      <c r="C106" s="21" t="s">
        <v>26</v>
      </c>
      <c r="D106" s="21" t="s">
        <v>592</v>
      </c>
      <c r="E106" s="21">
        <v>2</v>
      </c>
      <c r="F106" s="21" t="s">
        <v>593</v>
      </c>
    </row>
    <row r="107" spans="1:6">
      <c r="A107" s="1">
        <f t="shared" si="4"/>
        <v>98</v>
      </c>
      <c r="B107" s="1" t="s">
        <v>676</v>
      </c>
      <c r="C107" s="23" t="s">
        <v>26</v>
      </c>
      <c r="D107" s="23" t="s">
        <v>677</v>
      </c>
      <c r="E107" s="23">
        <v>2</v>
      </c>
      <c r="F107" s="23" t="s">
        <v>22</v>
      </c>
    </row>
    <row r="108" spans="1:6">
      <c r="A108" s="1">
        <f t="shared" si="4"/>
        <v>99</v>
      </c>
      <c r="B108" s="1" t="s">
        <v>594</v>
      </c>
      <c r="C108" s="21" t="s">
        <v>26</v>
      </c>
      <c r="D108" s="21" t="s">
        <v>595</v>
      </c>
      <c r="E108" s="21" t="s">
        <v>6</v>
      </c>
      <c r="F108" s="21" t="s">
        <v>22</v>
      </c>
    </row>
    <row r="109" spans="1:6">
      <c r="A109" s="1">
        <f t="shared" si="4"/>
        <v>100</v>
      </c>
      <c r="B109" s="1" t="s">
        <v>674</v>
      </c>
      <c r="C109" s="23" t="s">
        <v>26</v>
      </c>
      <c r="D109" s="23" t="s">
        <v>675</v>
      </c>
      <c r="E109" s="23">
        <v>2</v>
      </c>
      <c r="F109" s="23" t="s">
        <v>22</v>
      </c>
    </row>
    <row r="110" spans="1:6">
      <c r="A110" s="1">
        <f t="shared" si="4"/>
        <v>101</v>
      </c>
      <c r="B110" s="1" t="s">
        <v>247</v>
      </c>
      <c r="C110" s="4" t="s">
        <v>3</v>
      </c>
      <c r="D110" s="4" t="s">
        <v>110</v>
      </c>
      <c r="E110" s="4">
        <v>2</v>
      </c>
      <c r="F110" s="4" t="s">
        <v>22</v>
      </c>
    </row>
    <row r="111" spans="1:6" s="6" customFormat="1">
      <c r="A111" s="1">
        <f t="shared" si="4"/>
        <v>102</v>
      </c>
      <c r="B111" s="1" t="s">
        <v>248</v>
      </c>
      <c r="C111" s="4" t="s">
        <v>3</v>
      </c>
      <c r="D111" s="4" t="s">
        <v>90</v>
      </c>
      <c r="E111" s="4">
        <v>2</v>
      </c>
      <c r="F111" s="4" t="s">
        <v>22</v>
      </c>
    </row>
    <row r="112" spans="1:6" s="7" customFormat="1">
      <c r="A112" s="1">
        <f t="shared" si="4"/>
        <v>103</v>
      </c>
      <c r="B112" s="1" t="s">
        <v>249</v>
      </c>
      <c r="C112" s="4" t="s">
        <v>415</v>
      </c>
      <c r="D112" s="4" t="s">
        <v>250</v>
      </c>
      <c r="E112" s="4">
        <v>4</v>
      </c>
      <c r="F112" s="4" t="s">
        <v>22</v>
      </c>
    </row>
    <row r="113" spans="1:6" s="6" customFormat="1">
      <c r="A113" s="1">
        <f t="shared" si="4"/>
        <v>104</v>
      </c>
      <c r="B113" s="1" t="s">
        <v>128</v>
      </c>
      <c r="C113" s="4" t="s">
        <v>189</v>
      </c>
      <c r="D113" s="4" t="s">
        <v>140</v>
      </c>
      <c r="E113" s="4">
        <v>2</v>
      </c>
      <c r="F113" s="4" t="s">
        <v>22</v>
      </c>
    </row>
    <row r="114" spans="1:6" s="8" customFormat="1">
      <c r="A114" s="1">
        <f t="shared" si="4"/>
        <v>105</v>
      </c>
      <c r="B114" s="1" t="s">
        <v>251</v>
      </c>
      <c r="C114" s="4" t="s">
        <v>173</v>
      </c>
      <c r="D114" s="4" t="s">
        <v>252</v>
      </c>
      <c r="E114" s="4">
        <v>2</v>
      </c>
      <c r="F114" s="4" t="s">
        <v>22</v>
      </c>
    </row>
    <row r="115" spans="1:6" s="8" customFormat="1">
      <c r="A115" s="1">
        <f t="shared" si="4"/>
        <v>106</v>
      </c>
      <c r="B115" s="1" t="s">
        <v>253</v>
      </c>
      <c r="C115" s="4" t="s">
        <v>173</v>
      </c>
      <c r="D115" s="4" t="s">
        <v>254</v>
      </c>
      <c r="E115" s="4">
        <v>2</v>
      </c>
      <c r="F115" s="4" t="s">
        <v>22</v>
      </c>
    </row>
    <row r="116" spans="1:6" ht="20.65">
      <c r="A116" s="27" t="s">
        <v>8</v>
      </c>
      <c r="B116" s="27"/>
      <c r="C116" s="27"/>
      <c r="D116" s="27"/>
      <c r="E116" s="27"/>
      <c r="F116" s="27"/>
    </row>
    <row r="117" spans="1:6" s="6" customFormat="1" ht="18.399999999999999">
      <c r="A117" s="25" t="s">
        <v>7</v>
      </c>
      <c r="B117" s="25"/>
      <c r="C117" s="25"/>
      <c r="D117" s="25"/>
      <c r="E117" s="25"/>
      <c r="F117" s="25"/>
    </row>
    <row r="118" spans="1:6">
      <c r="A118" s="1">
        <f>ROW()-11</f>
        <v>107</v>
      </c>
      <c r="B118" s="1" t="s">
        <v>165</v>
      </c>
      <c r="C118" s="4" t="s">
        <v>3</v>
      </c>
      <c r="D118" s="4" t="s">
        <v>255</v>
      </c>
      <c r="E118" s="4">
        <v>2</v>
      </c>
      <c r="F118" s="4" t="s">
        <v>22</v>
      </c>
    </row>
    <row r="119" spans="1:6" s="6" customFormat="1">
      <c r="A119" s="1">
        <f t="shared" ref="A119:A126" si="5">ROW()-11</f>
        <v>108</v>
      </c>
      <c r="B119" s="1" t="s">
        <v>159</v>
      </c>
      <c r="C119" s="4" t="s">
        <v>3</v>
      </c>
      <c r="D119" s="4" t="s">
        <v>28</v>
      </c>
      <c r="E119" s="4">
        <v>2</v>
      </c>
      <c r="F119" s="4" t="s">
        <v>22</v>
      </c>
    </row>
    <row r="120" spans="1:6">
      <c r="A120" s="1">
        <f t="shared" si="5"/>
        <v>109</v>
      </c>
      <c r="B120" s="1" t="s">
        <v>160</v>
      </c>
      <c r="C120" s="4" t="s">
        <v>3</v>
      </c>
      <c r="D120" s="4" t="s">
        <v>256</v>
      </c>
      <c r="E120" s="4">
        <v>2</v>
      </c>
      <c r="F120" s="4" t="s">
        <v>22</v>
      </c>
    </row>
    <row r="121" spans="1:6" s="6" customFormat="1">
      <c r="A121" s="1">
        <f t="shared" si="5"/>
        <v>110</v>
      </c>
      <c r="B121" s="1" t="s">
        <v>161</v>
      </c>
      <c r="C121" s="4" t="s">
        <v>3</v>
      </c>
      <c r="D121" s="4" t="s">
        <v>257</v>
      </c>
      <c r="E121" s="4">
        <v>2</v>
      </c>
      <c r="F121" s="4" t="s">
        <v>22</v>
      </c>
    </row>
    <row r="122" spans="1:6">
      <c r="A122" s="1">
        <f t="shared" si="5"/>
        <v>111</v>
      </c>
      <c r="B122" s="1" t="s">
        <v>258</v>
      </c>
      <c r="C122" s="4" t="s">
        <v>3</v>
      </c>
      <c r="D122" s="4" t="s">
        <v>29</v>
      </c>
      <c r="E122" s="4">
        <v>2</v>
      </c>
      <c r="F122" s="4" t="s">
        <v>22</v>
      </c>
    </row>
    <row r="123" spans="1:6" s="6" customFormat="1">
      <c r="A123" s="1">
        <f t="shared" si="5"/>
        <v>112</v>
      </c>
      <c r="B123" s="1" t="s">
        <v>162</v>
      </c>
      <c r="C123" s="4" t="s">
        <v>3</v>
      </c>
      <c r="D123" s="4" t="s">
        <v>30</v>
      </c>
      <c r="E123" s="4">
        <v>2</v>
      </c>
      <c r="F123" s="4" t="s">
        <v>22</v>
      </c>
    </row>
    <row r="124" spans="1:6">
      <c r="A124" s="1">
        <f t="shared" si="5"/>
        <v>113</v>
      </c>
      <c r="B124" s="1" t="s">
        <v>163</v>
      </c>
      <c r="C124" s="4" t="s">
        <v>3</v>
      </c>
      <c r="D124" s="4" t="s">
        <v>30</v>
      </c>
      <c r="E124" s="4">
        <v>2</v>
      </c>
      <c r="F124" s="4" t="s">
        <v>22</v>
      </c>
    </row>
    <row r="125" spans="1:6" s="6" customFormat="1">
      <c r="A125" s="1">
        <f t="shared" si="5"/>
        <v>114</v>
      </c>
      <c r="B125" s="1" t="s">
        <v>259</v>
      </c>
      <c r="C125" s="4" t="s">
        <v>3</v>
      </c>
      <c r="D125" s="4" t="s">
        <v>46</v>
      </c>
      <c r="E125" s="4">
        <v>2</v>
      </c>
      <c r="F125" s="4" t="s">
        <v>22</v>
      </c>
    </row>
    <row r="126" spans="1:6">
      <c r="A126" s="1">
        <f t="shared" si="5"/>
        <v>115</v>
      </c>
      <c r="B126" s="1" t="s">
        <v>164</v>
      </c>
      <c r="C126" s="4" t="s">
        <v>3</v>
      </c>
      <c r="D126" s="4" t="s">
        <v>46</v>
      </c>
      <c r="E126" s="4">
        <v>2</v>
      </c>
      <c r="F126" s="4" t="s">
        <v>22</v>
      </c>
    </row>
    <row r="127" spans="1:6" ht="20.25">
      <c r="A127" s="28" t="s">
        <v>13</v>
      </c>
      <c r="B127" s="28"/>
      <c r="C127" s="28"/>
      <c r="D127" s="28"/>
      <c r="E127" s="28"/>
      <c r="F127" s="29"/>
    </row>
    <row r="128" spans="1:6" s="6" customFormat="1">
      <c r="A128" s="1">
        <f>ROW()-12</f>
        <v>116</v>
      </c>
      <c r="B128" s="1" t="s">
        <v>166</v>
      </c>
      <c r="C128" s="4" t="s">
        <v>3</v>
      </c>
      <c r="D128" s="4" t="s">
        <v>43</v>
      </c>
      <c r="E128" s="4">
        <v>2</v>
      </c>
      <c r="F128" s="4" t="s">
        <v>22</v>
      </c>
    </row>
    <row r="129" spans="1:6">
      <c r="A129" s="1">
        <f t="shared" ref="A129:A157" si="6">ROW()-12</f>
        <v>117</v>
      </c>
      <c r="B129" s="1" t="s">
        <v>167</v>
      </c>
      <c r="C129" s="4" t="s">
        <v>3</v>
      </c>
      <c r="D129" s="4" t="s">
        <v>44</v>
      </c>
      <c r="E129" s="4" t="s">
        <v>42</v>
      </c>
      <c r="F129" s="4" t="s">
        <v>22</v>
      </c>
    </row>
    <row r="130" spans="1:6">
      <c r="A130" s="1">
        <f t="shared" si="6"/>
        <v>118</v>
      </c>
      <c r="B130" s="1" t="s">
        <v>588</v>
      </c>
      <c r="C130" s="21" t="s">
        <v>26</v>
      </c>
      <c r="D130" s="21" t="s">
        <v>589</v>
      </c>
      <c r="E130" s="21">
        <v>2</v>
      </c>
      <c r="F130" s="21" t="s">
        <v>22</v>
      </c>
    </row>
    <row r="131" spans="1:6">
      <c r="A131" s="1">
        <f t="shared" si="6"/>
        <v>119</v>
      </c>
      <c r="B131" s="1" t="s">
        <v>550</v>
      </c>
      <c r="C131" s="21" t="s">
        <v>536</v>
      </c>
      <c r="D131" s="21" t="s">
        <v>551</v>
      </c>
      <c r="E131" s="21">
        <v>3</v>
      </c>
      <c r="F131" s="21" t="s">
        <v>22</v>
      </c>
    </row>
    <row r="132" spans="1:6" s="6" customFormat="1">
      <c r="A132" s="1">
        <f t="shared" si="6"/>
        <v>120</v>
      </c>
      <c r="B132" s="1" t="s">
        <v>168</v>
      </c>
      <c r="C132" s="4" t="s">
        <v>3</v>
      </c>
      <c r="D132" s="4" t="s">
        <v>533</v>
      </c>
      <c r="E132" s="4" t="s">
        <v>6</v>
      </c>
      <c r="F132" s="4" t="s">
        <v>22</v>
      </c>
    </row>
    <row r="133" spans="1:6" s="6" customFormat="1">
      <c r="A133" s="1">
        <f t="shared" si="6"/>
        <v>121</v>
      </c>
      <c r="B133" s="1" t="s">
        <v>534</v>
      </c>
      <c r="C133" s="4" t="s">
        <v>3</v>
      </c>
      <c r="D133" s="4" t="s">
        <v>533</v>
      </c>
      <c r="E133" s="4">
        <v>2</v>
      </c>
      <c r="F133" s="4" t="s">
        <v>22</v>
      </c>
    </row>
    <row r="134" spans="1:6" s="6" customFormat="1">
      <c r="A134" s="1">
        <f t="shared" si="6"/>
        <v>122</v>
      </c>
      <c r="B134" s="1" t="s">
        <v>678</v>
      </c>
      <c r="C134" s="23" t="s">
        <v>26</v>
      </c>
      <c r="D134" s="23" t="s">
        <v>679</v>
      </c>
      <c r="E134" s="23">
        <v>1</v>
      </c>
      <c r="F134" s="23" t="s">
        <v>22</v>
      </c>
    </row>
    <row r="135" spans="1:6">
      <c r="A135" s="1">
        <f t="shared" si="6"/>
        <v>123</v>
      </c>
      <c r="B135" s="1" t="s">
        <v>260</v>
      </c>
      <c r="C135" s="4" t="s">
        <v>3</v>
      </c>
      <c r="D135" s="4" t="s">
        <v>113</v>
      </c>
      <c r="E135" s="4">
        <v>2</v>
      </c>
      <c r="F135" s="4" t="s">
        <v>22</v>
      </c>
    </row>
    <row r="136" spans="1:6" s="6" customFormat="1">
      <c r="A136" s="1">
        <f t="shared" si="6"/>
        <v>124</v>
      </c>
      <c r="B136" s="1" t="s">
        <v>261</v>
      </c>
      <c r="C136" s="4" t="s">
        <v>3</v>
      </c>
      <c r="D136" s="4" t="s">
        <v>113</v>
      </c>
      <c r="E136" s="4">
        <v>2</v>
      </c>
      <c r="F136" s="4" t="s">
        <v>22</v>
      </c>
    </row>
    <row r="137" spans="1:6">
      <c r="A137" s="1">
        <f t="shared" si="6"/>
        <v>125</v>
      </c>
      <c r="B137" s="1" t="s">
        <v>262</v>
      </c>
      <c r="C137" s="4" t="s">
        <v>3</v>
      </c>
      <c r="D137" s="4" t="s">
        <v>113</v>
      </c>
      <c r="E137" s="4">
        <v>2</v>
      </c>
      <c r="F137" s="4" t="s">
        <v>22</v>
      </c>
    </row>
    <row r="138" spans="1:6">
      <c r="A138" s="1">
        <f t="shared" si="6"/>
        <v>126</v>
      </c>
      <c r="B138" s="1" t="s">
        <v>552</v>
      </c>
      <c r="C138" s="21" t="s">
        <v>536</v>
      </c>
      <c r="D138" s="21" t="s">
        <v>553</v>
      </c>
      <c r="E138" s="21">
        <v>2</v>
      </c>
      <c r="F138" s="21" t="s">
        <v>554</v>
      </c>
    </row>
    <row r="139" spans="1:6">
      <c r="A139" s="1">
        <f t="shared" si="6"/>
        <v>127</v>
      </c>
      <c r="B139" s="1" t="s">
        <v>263</v>
      </c>
      <c r="C139" s="21" t="s">
        <v>536</v>
      </c>
      <c r="D139" s="21" t="s">
        <v>264</v>
      </c>
      <c r="E139" s="21">
        <v>2</v>
      </c>
      <c r="F139" s="21" t="s">
        <v>22</v>
      </c>
    </row>
    <row r="140" spans="1:6">
      <c r="A140" s="1">
        <f t="shared" si="6"/>
        <v>128</v>
      </c>
      <c r="B140" s="1" t="s">
        <v>114</v>
      </c>
      <c r="C140" s="21" t="s">
        <v>555</v>
      </c>
      <c r="D140" s="21" t="s">
        <v>556</v>
      </c>
      <c r="E140" s="21">
        <v>2</v>
      </c>
      <c r="F140" s="21" t="s">
        <v>557</v>
      </c>
    </row>
    <row r="141" spans="1:6">
      <c r="A141" s="1">
        <f t="shared" si="6"/>
        <v>129</v>
      </c>
      <c r="B141" s="1" t="s">
        <v>265</v>
      </c>
      <c r="C141" s="21" t="s">
        <v>558</v>
      </c>
      <c r="D141" s="21" t="s">
        <v>266</v>
      </c>
      <c r="E141" s="21">
        <v>2</v>
      </c>
      <c r="F141" s="21" t="s">
        <v>554</v>
      </c>
    </row>
    <row r="142" spans="1:6">
      <c r="A142" s="1">
        <f t="shared" si="6"/>
        <v>130</v>
      </c>
      <c r="B142" s="1" t="s">
        <v>559</v>
      </c>
      <c r="C142" s="21" t="s">
        <v>536</v>
      </c>
      <c r="D142" s="21" t="s">
        <v>543</v>
      </c>
      <c r="E142" s="21">
        <v>2</v>
      </c>
      <c r="F142" s="21" t="s">
        <v>22</v>
      </c>
    </row>
    <row r="143" spans="1:6">
      <c r="A143" s="1">
        <f t="shared" si="6"/>
        <v>131</v>
      </c>
      <c r="B143" s="1" t="s">
        <v>659</v>
      </c>
      <c r="C143" s="23" t="s">
        <v>180</v>
      </c>
      <c r="D143" s="23" t="s">
        <v>660</v>
      </c>
      <c r="E143" s="23">
        <v>2</v>
      </c>
      <c r="F143" s="23" t="s">
        <v>22</v>
      </c>
    </row>
    <row r="144" spans="1:6">
      <c r="A144" s="1">
        <f t="shared" si="6"/>
        <v>132</v>
      </c>
      <c r="B144" s="1" t="s">
        <v>560</v>
      </c>
      <c r="C144" s="21" t="s">
        <v>180</v>
      </c>
      <c r="D144" s="21" t="s">
        <v>267</v>
      </c>
      <c r="E144" s="21">
        <v>2</v>
      </c>
      <c r="F144" s="21" t="s">
        <v>22</v>
      </c>
    </row>
    <row r="145" spans="1:6">
      <c r="A145" s="1">
        <f t="shared" si="6"/>
        <v>133</v>
      </c>
      <c r="B145" s="1" t="s">
        <v>643</v>
      </c>
      <c r="C145" s="22" t="s">
        <v>644</v>
      </c>
      <c r="D145" s="22" t="s">
        <v>645</v>
      </c>
      <c r="E145" s="22">
        <v>3</v>
      </c>
      <c r="F145" s="22" t="s">
        <v>646</v>
      </c>
    </row>
    <row r="146" spans="1:6">
      <c r="A146" s="1">
        <f t="shared" si="6"/>
        <v>134</v>
      </c>
      <c r="B146" s="1" t="s">
        <v>641</v>
      </c>
      <c r="C146" s="22" t="s">
        <v>638</v>
      </c>
      <c r="D146" s="22" t="s">
        <v>642</v>
      </c>
      <c r="E146" s="22">
        <v>3</v>
      </c>
      <c r="F146" s="22" t="s">
        <v>640</v>
      </c>
    </row>
    <row r="147" spans="1:6">
      <c r="A147" s="1">
        <f t="shared" si="6"/>
        <v>135</v>
      </c>
      <c r="B147" s="1" t="s">
        <v>561</v>
      </c>
      <c r="C147" s="21" t="s">
        <v>268</v>
      </c>
      <c r="D147" s="21" t="s">
        <v>562</v>
      </c>
      <c r="E147" s="21">
        <v>2</v>
      </c>
      <c r="F147" s="21" t="s">
        <v>557</v>
      </c>
    </row>
    <row r="148" spans="1:6">
      <c r="A148" s="1">
        <f t="shared" si="6"/>
        <v>136</v>
      </c>
      <c r="B148" s="1" t="s">
        <v>269</v>
      </c>
      <c r="C148" s="21" t="s">
        <v>563</v>
      </c>
      <c r="D148" s="21" t="s">
        <v>564</v>
      </c>
      <c r="E148" s="21">
        <v>2</v>
      </c>
      <c r="F148" s="21" t="s">
        <v>22</v>
      </c>
    </row>
    <row r="149" spans="1:6">
      <c r="A149" s="1">
        <f t="shared" si="6"/>
        <v>137</v>
      </c>
      <c r="B149" s="1" t="s">
        <v>270</v>
      </c>
      <c r="C149" s="21" t="s">
        <v>26</v>
      </c>
      <c r="D149" s="21" t="s">
        <v>271</v>
      </c>
      <c r="E149" s="21">
        <v>2</v>
      </c>
      <c r="F149" s="21" t="s">
        <v>22</v>
      </c>
    </row>
    <row r="150" spans="1:6">
      <c r="A150" s="1">
        <f t="shared" si="6"/>
        <v>138</v>
      </c>
      <c r="B150" s="1" t="s">
        <v>565</v>
      </c>
      <c r="C150" s="21" t="s">
        <v>566</v>
      </c>
      <c r="D150" s="21" t="s">
        <v>223</v>
      </c>
      <c r="E150" s="21">
        <v>2</v>
      </c>
      <c r="F150" s="21" t="s">
        <v>557</v>
      </c>
    </row>
    <row r="151" spans="1:6">
      <c r="A151" s="1">
        <f t="shared" si="6"/>
        <v>139</v>
      </c>
      <c r="B151" s="1" t="s">
        <v>301</v>
      </c>
      <c r="C151" s="21" t="s">
        <v>173</v>
      </c>
      <c r="D151" s="21" t="s">
        <v>302</v>
      </c>
      <c r="E151" s="21">
        <v>2</v>
      </c>
      <c r="F151" s="21" t="s">
        <v>567</v>
      </c>
    </row>
    <row r="152" spans="1:6">
      <c r="A152" s="1">
        <f t="shared" si="6"/>
        <v>140</v>
      </c>
      <c r="B152" s="1" t="s">
        <v>568</v>
      </c>
      <c r="C152" s="21" t="s">
        <v>173</v>
      </c>
      <c r="D152" s="21" t="s">
        <v>303</v>
      </c>
      <c r="E152" s="21">
        <v>2</v>
      </c>
      <c r="F152" s="21" t="s">
        <v>22</v>
      </c>
    </row>
    <row r="153" spans="1:6">
      <c r="A153" s="1">
        <f t="shared" si="6"/>
        <v>141</v>
      </c>
      <c r="B153" s="1" t="s">
        <v>304</v>
      </c>
      <c r="C153" s="21" t="s">
        <v>173</v>
      </c>
      <c r="D153" s="21" t="s">
        <v>569</v>
      </c>
      <c r="E153" s="21">
        <v>2</v>
      </c>
      <c r="F153" s="21" t="s">
        <v>570</v>
      </c>
    </row>
    <row r="154" spans="1:6">
      <c r="A154" s="1">
        <f t="shared" si="6"/>
        <v>142</v>
      </c>
      <c r="B154" s="1" t="s">
        <v>272</v>
      </c>
      <c r="C154" s="21" t="s">
        <v>571</v>
      </c>
      <c r="D154" s="21" t="s">
        <v>572</v>
      </c>
      <c r="E154" s="21">
        <v>2</v>
      </c>
      <c r="F154" s="21" t="s">
        <v>22</v>
      </c>
    </row>
    <row r="155" spans="1:6">
      <c r="A155" s="1">
        <f t="shared" si="6"/>
        <v>143</v>
      </c>
      <c r="B155" s="1" t="s">
        <v>273</v>
      </c>
      <c r="C155" s="21" t="s">
        <v>64</v>
      </c>
      <c r="D155" s="21" t="s">
        <v>573</v>
      </c>
      <c r="E155" s="21">
        <v>2</v>
      </c>
      <c r="F155" s="21" t="s">
        <v>567</v>
      </c>
    </row>
    <row r="156" spans="1:6" ht="30">
      <c r="A156" s="1">
        <f t="shared" si="6"/>
        <v>144</v>
      </c>
      <c r="B156" s="1" t="s">
        <v>274</v>
      </c>
      <c r="C156" s="21" t="s">
        <v>275</v>
      </c>
      <c r="D156" s="21" t="s">
        <v>92</v>
      </c>
      <c r="E156" s="21">
        <v>2</v>
      </c>
      <c r="F156" s="21" t="s">
        <v>574</v>
      </c>
    </row>
    <row r="157" spans="1:6">
      <c r="A157" s="1">
        <f t="shared" si="6"/>
        <v>145</v>
      </c>
      <c r="B157" s="1" t="s">
        <v>575</v>
      </c>
      <c r="C157" s="21" t="s">
        <v>576</v>
      </c>
      <c r="D157" s="21" t="s">
        <v>577</v>
      </c>
      <c r="E157" s="21">
        <v>2</v>
      </c>
      <c r="F157" s="21" t="s">
        <v>570</v>
      </c>
    </row>
    <row r="158" spans="1:6" ht="16.5" customHeight="1">
      <c r="A158" s="29" t="s">
        <v>517</v>
      </c>
      <c r="B158" s="29"/>
      <c r="C158" s="29"/>
      <c r="D158" s="29"/>
      <c r="E158" s="29"/>
      <c r="F158" s="29"/>
    </row>
    <row r="159" spans="1:6">
      <c r="A159" s="1">
        <f>ROW()-13</f>
        <v>146</v>
      </c>
      <c r="B159" s="1" t="s">
        <v>93</v>
      </c>
      <c r="C159" s="4" t="s">
        <v>276</v>
      </c>
      <c r="D159" s="4" t="s">
        <v>277</v>
      </c>
      <c r="E159" s="4">
        <v>2</v>
      </c>
      <c r="F159" s="4" t="s">
        <v>22</v>
      </c>
    </row>
    <row r="160" spans="1:6" s="6" customFormat="1">
      <c r="A160" s="1">
        <f t="shared" ref="A160:A174" si="7">ROW()-13</f>
        <v>147</v>
      </c>
      <c r="B160" s="1" t="s">
        <v>278</v>
      </c>
      <c r="C160" s="4" t="s">
        <v>279</v>
      </c>
      <c r="D160" s="4" t="s">
        <v>115</v>
      </c>
      <c r="E160" s="4" t="s">
        <v>6</v>
      </c>
      <c r="F160" s="4" t="s">
        <v>22</v>
      </c>
    </row>
    <row r="161" spans="1:6" s="6" customFormat="1">
      <c r="A161" s="1">
        <f t="shared" si="7"/>
        <v>148</v>
      </c>
      <c r="B161" s="1" t="s">
        <v>283</v>
      </c>
      <c r="C161" s="4" t="s">
        <v>67</v>
      </c>
      <c r="D161" s="4" t="s">
        <v>116</v>
      </c>
      <c r="E161" s="4" t="s">
        <v>6</v>
      </c>
      <c r="F161" s="4" t="s">
        <v>22</v>
      </c>
    </row>
    <row r="162" spans="1:6">
      <c r="A162" s="1">
        <f t="shared" si="7"/>
        <v>149</v>
      </c>
      <c r="B162" s="1" t="s">
        <v>150</v>
      </c>
      <c r="C162" s="4" t="s">
        <v>67</v>
      </c>
      <c r="D162" s="4" t="s">
        <v>284</v>
      </c>
      <c r="E162" s="4">
        <v>2</v>
      </c>
      <c r="F162" s="4" t="s">
        <v>22</v>
      </c>
    </row>
    <row r="163" spans="1:6" s="6" customFormat="1">
      <c r="A163" s="1">
        <f t="shared" si="7"/>
        <v>150</v>
      </c>
      <c r="B163" s="1" t="s">
        <v>285</v>
      </c>
      <c r="C163" s="4" t="s">
        <v>67</v>
      </c>
      <c r="D163" s="4" t="s">
        <v>286</v>
      </c>
      <c r="E163" s="4">
        <v>2</v>
      </c>
      <c r="F163" s="4" t="s">
        <v>22</v>
      </c>
    </row>
    <row r="164" spans="1:6" s="6" customFormat="1">
      <c r="A164" s="1">
        <f t="shared" si="7"/>
        <v>151</v>
      </c>
      <c r="B164" s="1" t="s">
        <v>670</v>
      </c>
      <c r="C164" s="23" t="s">
        <v>67</v>
      </c>
      <c r="D164" s="23" t="s">
        <v>671</v>
      </c>
      <c r="E164" s="23">
        <v>2</v>
      </c>
      <c r="F164" s="23" t="s">
        <v>22</v>
      </c>
    </row>
    <row r="165" spans="1:6">
      <c r="A165" s="1">
        <f t="shared" si="7"/>
        <v>152</v>
      </c>
      <c r="B165" s="1" t="s">
        <v>117</v>
      </c>
      <c r="C165" s="4" t="s">
        <v>67</v>
      </c>
      <c r="D165" s="4" t="s">
        <v>505</v>
      </c>
      <c r="E165" s="4">
        <v>2</v>
      </c>
      <c r="F165" s="4" t="s">
        <v>22</v>
      </c>
    </row>
    <row r="166" spans="1:6" s="6" customFormat="1">
      <c r="A166" s="1">
        <f t="shared" si="7"/>
        <v>153</v>
      </c>
      <c r="B166" s="1" t="s">
        <v>94</v>
      </c>
      <c r="C166" s="4" t="s">
        <v>287</v>
      </c>
      <c r="D166" s="4" t="s">
        <v>288</v>
      </c>
      <c r="E166" s="4">
        <v>2</v>
      </c>
      <c r="F166" s="4" t="s">
        <v>22</v>
      </c>
    </row>
    <row r="167" spans="1:6">
      <c r="A167" s="1">
        <f t="shared" si="7"/>
        <v>154</v>
      </c>
      <c r="B167" s="1" t="s">
        <v>289</v>
      </c>
      <c r="C167" s="4" t="s">
        <v>229</v>
      </c>
      <c r="D167" s="4" t="s">
        <v>290</v>
      </c>
      <c r="E167" s="4" t="s">
        <v>6</v>
      </c>
      <c r="F167" s="4" t="s">
        <v>22</v>
      </c>
    </row>
    <row r="168" spans="1:6" s="6" customFormat="1">
      <c r="A168" s="1">
        <f t="shared" si="7"/>
        <v>155</v>
      </c>
      <c r="B168" s="1" t="s">
        <v>118</v>
      </c>
      <c r="C168" s="4" t="s">
        <v>34</v>
      </c>
      <c r="D168" s="4" t="s">
        <v>291</v>
      </c>
      <c r="E168" s="4">
        <v>2</v>
      </c>
      <c r="F168" s="4" t="s">
        <v>22</v>
      </c>
    </row>
    <row r="169" spans="1:6">
      <c r="A169" s="1">
        <f t="shared" si="7"/>
        <v>156</v>
      </c>
      <c r="B169" s="1" t="s">
        <v>119</v>
      </c>
      <c r="C169" s="4" t="s">
        <v>34</v>
      </c>
      <c r="D169" s="4" t="s">
        <v>291</v>
      </c>
      <c r="E169" s="4">
        <v>2</v>
      </c>
      <c r="F169" s="4" t="s">
        <v>22</v>
      </c>
    </row>
    <row r="170" spans="1:6" s="6" customFormat="1">
      <c r="A170" s="1">
        <f t="shared" si="7"/>
        <v>157</v>
      </c>
      <c r="B170" s="1" t="s">
        <v>292</v>
      </c>
      <c r="C170" s="4" t="s">
        <v>34</v>
      </c>
      <c r="D170" s="4" t="s">
        <v>291</v>
      </c>
      <c r="E170" s="4">
        <v>2</v>
      </c>
      <c r="F170" s="4" t="s">
        <v>22</v>
      </c>
    </row>
    <row r="171" spans="1:6">
      <c r="A171" s="1">
        <f t="shared" si="7"/>
        <v>158</v>
      </c>
      <c r="B171" s="1" t="s">
        <v>120</v>
      </c>
      <c r="C171" s="4" t="s">
        <v>293</v>
      </c>
      <c r="D171" s="4" t="s">
        <v>506</v>
      </c>
      <c r="E171" s="4" t="s">
        <v>6</v>
      </c>
      <c r="F171" s="4" t="s">
        <v>22</v>
      </c>
    </row>
    <row r="172" spans="1:6" s="6" customFormat="1">
      <c r="A172" s="1">
        <f t="shared" si="7"/>
        <v>159</v>
      </c>
      <c r="B172" s="1" t="s">
        <v>121</v>
      </c>
      <c r="C172" s="4" t="s">
        <v>294</v>
      </c>
      <c r="D172" s="4" t="s">
        <v>68</v>
      </c>
      <c r="E172" s="4">
        <v>3</v>
      </c>
      <c r="F172" s="4" t="s">
        <v>22</v>
      </c>
    </row>
    <row r="173" spans="1:6">
      <c r="A173" s="1">
        <f t="shared" si="7"/>
        <v>160</v>
      </c>
      <c r="B173" s="1" t="s">
        <v>95</v>
      </c>
      <c r="C173" s="4" t="s">
        <v>295</v>
      </c>
      <c r="D173" s="4" t="s">
        <v>296</v>
      </c>
      <c r="E173" s="4">
        <v>3</v>
      </c>
      <c r="F173" s="4" t="s">
        <v>22</v>
      </c>
    </row>
    <row r="174" spans="1:6">
      <c r="A174" s="1">
        <f t="shared" si="7"/>
        <v>161</v>
      </c>
      <c r="B174" s="1" t="s">
        <v>280</v>
      </c>
      <c r="C174" s="4" t="s">
        <v>281</v>
      </c>
      <c r="D174" s="4" t="s">
        <v>282</v>
      </c>
      <c r="E174" s="4" t="s">
        <v>6</v>
      </c>
      <c r="F174" s="4" t="s">
        <v>66</v>
      </c>
    </row>
    <row r="175" spans="1:6" ht="18.399999999999999">
      <c r="A175" s="25" t="s">
        <v>24</v>
      </c>
      <c r="B175" s="25"/>
      <c r="C175" s="25"/>
      <c r="D175" s="25"/>
      <c r="E175" s="25"/>
      <c r="F175" s="25"/>
    </row>
    <row r="176" spans="1:6" s="6" customFormat="1">
      <c r="A176" s="1">
        <f>ROW()-14</f>
        <v>162</v>
      </c>
      <c r="B176" s="1" t="s">
        <v>169</v>
      </c>
      <c r="C176" s="4" t="s">
        <v>3</v>
      </c>
      <c r="D176" s="4" t="s">
        <v>12</v>
      </c>
      <c r="E176" s="4">
        <v>2</v>
      </c>
      <c r="F176" s="4" t="s">
        <v>22</v>
      </c>
    </row>
    <row r="177" spans="1:6">
      <c r="A177" s="1">
        <f t="shared" ref="A177:A196" si="8">ROW()-14</f>
        <v>163</v>
      </c>
      <c r="B177" s="1" t="s">
        <v>170</v>
      </c>
      <c r="C177" s="4" t="s">
        <v>3</v>
      </c>
      <c r="D177" s="4" t="s">
        <v>12</v>
      </c>
      <c r="E177" s="4">
        <v>2</v>
      </c>
      <c r="F177" s="4" t="s">
        <v>22</v>
      </c>
    </row>
    <row r="178" spans="1:6" s="6" customFormat="1">
      <c r="A178" s="1">
        <f t="shared" si="8"/>
        <v>164</v>
      </c>
      <c r="B178" s="1" t="s">
        <v>96</v>
      </c>
      <c r="C178" s="4" t="s">
        <v>4</v>
      </c>
      <c r="D178" s="4" t="s">
        <v>305</v>
      </c>
      <c r="E178" s="4">
        <v>2</v>
      </c>
      <c r="F178" s="4" t="s">
        <v>22</v>
      </c>
    </row>
    <row r="179" spans="1:6" s="6" customFormat="1">
      <c r="A179" s="1">
        <f t="shared" si="8"/>
        <v>165</v>
      </c>
      <c r="B179" s="1" t="s">
        <v>666</v>
      </c>
      <c r="C179" s="23" t="s">
        <v>180</v>
      </c>
      <c r="D179" s="23" t="s">
        <v>667</v>
      </c>
      <c r="E179" s="23">
        <v>2</v>
      </c>
      <c r="F179" s="23" t="s">
        <v>22</v>
      </c>
    </row>
    <row r="180" spans="1:6">
      <c r="A180" s="1">
        <f t="shared" si="8"/>
        <v>166</v>
      </c>
      <c r="B180" s="1" t="s">
        <v>58</v>
      </c>
      <c r="C180" s="4" t="s">
        <v>426</v>
      </c>
      <c r="D180" s="4" t="s">
        <v>306</v>
      </c>
      <c r="E180" s="4" t="s">
        <v>6</v>
      </c>
      <c r="F180" s="4" t="s">
        <v>22</v>
      </c>
    </row>
    <row r="181" spans="1:6">
      <c r="A181" s="1">
        <f t="shared" si="8"/>
        <v>167</v>
      </c>
      <c r="B181" s="1" t="s">
        <v>58</v>
      </c>
      <c r="C181" s="21" t="s">
        <v>578</v>
      </c>
      <c r="D181" s="21" t="s">
        <v>579</v>
      </c>
      <c r="E181" s="21" t="s">
        <v>580</v>
      </c>
      <c r="F181" s="21" t="s">
        <v>22</v>
      </c>
    </row>
    <row r="182" spans="1:6">
      <c r="A182" s="1">
        <f t="shared" si="8"/>
        <v>168</v>
      </c>
      <c r="B182" s="1" t="s">
        <v>581</v>
      </c>
      <c r="C182" s="21" t="s">
        <v>582</v>
      </c>
      <c r="D182" s="21" t="s">
        <v>59</v>
      </c>
      <c r="E182" s="21">
        <v>3</v>
      </c>
      <c r="F182" s="21" t="s">
        <v>583</v>
      </c>
    </row>
    <row r="183" spans="1:6">
      <c r="A183" s="1">
        <f t="shared" si="8"/>
        <v>169</v>
      </c>
      <c r="B183" s="1" t="s">
        <v>171</v>
      </c>
      <c r="C183" s="21" t="s">
        <v>536</v>
      </c>
      <c r="D183" s="21" t="s">
        <v>97</v>
      </c>
      <c r="E183" s="21">
        <v>2</v>
      </c>
      <c r="F183" s="21" t="s">
        <v>22</v>
      </c>
    </row>
    <row r="184" spans="1:6">
      <c r="A184" s="1">
        <f t="shared" si="8"/>
        <v>170</v>
      </c>
      <c r="B184" s="1" t="s">
        <v>584</v>
      </c>
      <c r="C184" s="21" t="s">
        <v>578</v>
      </c>
      <c r="D184" s="21" t="s">
        <v>60</v>
      </c>
      <c r="E184" s="21">
        <v>2</v>
      </c>
      <c r="F184" s="21" t="s">
        <v>22</v>
      </c>
    </row>
    <row r="185" spans="1:6">
      <c r="A185" s="1">
        <f t="shared" si="8"/>
        <v>171</v>
      </c>
      <c r="B185" s="1" t="s">
        <v>585</v>
      </c>
      <c r="C185" s="21" t="s">
        <v>536</v>
      </c>
      <c r="D185" s="21" t="s">
        <v>586</v>
      </c>
      <c r="E185" s="21">
        <v>2</v>
      </c>
      <c r="F185" s="21" t="s">
        <v>587</v>
      </c>
    </row>
    <row r="186" spans="1:6">
      <c r="A186" s="1">
        <f t="shared" si="8"/>
        <v>172</v>
      </c>
      <c r="B186" s="1" t="s">
        <v>147</v>
      </c>
      <c r="C186" s="21" t="s">
        <v>536</v>
      </c>
      <c r="D186" s="21" t="s">
        <v>544</v>
      </c>
      <c r="E186" s="21" t="s">
        <v>580</v>
      </c>
      <c r="F186" s="21" t="s">
        <v>22</v>
      </c>
    </row>
    <row r="187" spans="1:6" s="8" customFormat="1">
      <c r="A187" s="1">
        <f t="shared" si="8"/>
        <v>173</v>
      </c>
      <c r="B187" s="1" t="s">
        <v>147</v>
      </c>
      <c r="C187" s="4" t="s">
        <v>414</v>
      </c>
      <c r="D187" s="4" t="s">
        <v>307</v>
      </c>
      <c r="E187" s="4">
        <v>2</v>
      </c>
      <c r="F187" s="4" t="s">
        <v>22</v>
      </c>
    </row>
    <row r="188" spans="1:6" s="7" customFormat="1">
      <c r="A188" s="1">
        <f t="shared" si="8"/>
        <v>174</v>
      </c>
      <c r="B188" s="1" t="s">
        <v>147</v>
      </c>
      <c r="C188" s="4" t="s">
        <v>61</v>
      </c>
      <c r="D188" s="4" t="s">
        <v>148</v>
      </c>
      <c r="E188" s="4">
        <v>3</v>
      </c>
      <c r="F188" s="4" t="s">
        <v>22</v>
      </c>
    </row>
    <row r="189" spans="1:6" s="7" customFormat="1">
      <c r="A189" s="1">
        <f t="shared" si="8"/>
        <v>175</v>
      </c>
      <c r="B189" s="1" t="s">
        <v>308</v>
      </c>
      <c r="C189" s="4" t="s">
        <v>413</v>
      </c>
      <c r="D189" s="4" t="s">
        <v>309</v>
      </c>
      <c r="E189" s="4">
        <v>2</v>
      </c>
      <c r="F189" s="4" t="s">
        <v>22</v>
      </c>
    </row>
    <row r="190" spans="1:6" s="8" customFormat="1">
      <c r="A190" s="1">
        <f t="shared" si="8"/>
        <v>176</v>
      </c>
      <c r="B190" s="1" t="s">
        <v>149</v>
      </c>
      <c r="C190" s="4" t="s">
        <v>61</v>
      </c>
      <c r="D190" s="4" t="s">
        <v>310</v>
      </c>
      <c r="E190" s="4" t="s">
        <v>47</v>
      </c>
      <c r="F190" s="4" t="s">
        <v>22</v>
      </c>
    </row>
    <row r="191" spans="1:6" s="8" customFormat="1">
      <c r="A191" s="1">
        <f t="shared" si="8"/>
        <v>177</v>
      </c>
      <c r="B191" s="1" t="s">
        <v>661</v>
      </c>
      <c r="C191" s="23" t="s">
        <v>662</v>
      </c>
      <c r="D191" s="23" t="s">
        <v>663</v>
      </c>
      <c r="E191" s="23">
        <v>2</v>
      </c>
      <c r="F191" s="23" t="s">
        <v>22</v>
      </c>
    </row>
    <row r="192" spans="1:6" s="8" customFormat="1" ht="30">
      <c r="A192" s="1">
        <f t="shared" si="8"/>
        <v>178</v>
      </c>
      <c r="B192" s="1" t="s">
        <v>98</v>
      </c>
      <c r="C192" s="4" t="s">
        <v>412</v>
      </c>
      <c r="D192" s="4" t="s">
        <v>62</v>
      </c>
      <c r="E192" s="4" t="s">
        <v>21</v>
      </c>
      <c r="F192" s="4" t="s">
        <v>515</v>
      </c>
    </row>
    <row r="193" spans="1:6">
      <c r="A193" s="1">
        <f t="shared" si="8"/>
        <v>179</v>
      </c>
      <c r="B193" s="1" t="s">
        <v>172</v>
      </c>
      <c r="C193" s="4" t="s">
        <v>3</v>
      </c>
      <c r="D193" s="4" t="s">
        <v>63</v>
      </c>
      <c r="E193" s="4" t="s">
        <v>21</v>
      </c>
      <c r="F193" s="4" t="s">
        <v>22</v>
      </c>
    </row>
    <row r="194" spans="1:6" s="6" customFormat="1">
      <c r="A194" s="1">
        <f t="shared" si="8"/>
        <v>180</v>
      </c>
      <c r="B194" s="1" t="s">
        <v>311</v>
      </c>
      <c r="C194" s="4" t="s">
        <v>3</v>
      </c>
      <c r="D194" s="4" t="s">
        <v>312</v>
      </c>
      <c r="E194" s="4">
        <v>2</v>
      </c>
      <c r="F194" s="4" t="s">
        <v>22</v>
      </c>
    </row>
    <row r="195" spans="1:6">
      <c r="A195" s="1">
        <f t="shared" si="8"/>
        <v>181</v>
      </c>
      <c r="B195" s="1" t="s">
        <v>65</v>
      </c>
      <c r="C195" s="4" t="s">
        <v>293</v>
      </c>
      <c r="D195" s="4" t="s">
        <v>313</v>
      </c>
      <c r="E195" s="4">
        <v>2</v>
      </c>
      <c r="F195" s="4" t="s">
        <v>22</v>
      </c>
    </row>
    <row r="196" spans="1:6" s="7" customFormat="1">
      <c r="A196" s="1">
        <f t="shared" si="8"/>
        <v>182</v>
      </c>
      <c r="B196" s="1" t="s">
        <v>411</v>
      </c>
      <c r="C196" s="4" t="s">
        <v>174</v>
      </c>
      <c r="D196" s="4" t="s">
        <v>314</v>
      </c>
      <c r="E196" s="4">
        <v>2</v>
      </c>
      <c r="F196" s="4" t="s">
        <v>22</v>
      </c>
    </row>
    <row r="197" spans="1:6" s="6" customFormat="1" ht="18.399999999999999">
      <c r="A197" s="25" t="s">
        <v>488</v>
      </c>
      <c r="B197" s="25"/>
      <c r="C197" s="25"/>
      <c r="D197" s="25"/>
      <c r="E197" s="25"/>
      <c r="F197" s="25"/>
    </row>
    <row r="198" spans="1:6" s="6" customFormat="1">
      <c r="A198" s="1">
        <f>ROW()-15</f>
        <v>183</v>
      </c>
      <c r="B198" s="1" t="s">
        <v>409</v>
      </c>
      <c r="C198" s="4" t="s">
        <v>410</v>
      </c>
      <c r="D198" s="4" t="s">
        <v>470</v>
      </c>
      <c r="E198" s="4" t="s">
        <v>21</v>
      </c>
      <c r="F198" s="4" t="s">
        <v>22</v>
      </c>
    </row>
    <row r="199" spans="1:6" s="6" customFormat="1">
      <c r="A199" s="1">
        <f t="shared" ref="A199:A204" si="9">ROW()-15</f>
        <v>184</v>
      </c>
      <c r="B199" s="1" t="s">
        <v>407</v>
      </c>
      <c r="C199" s="4" t="s">
        <v>408</v>
      </c>
      <c r="D199" s="4" t="s">
        <v>471</v>
      </c>
      <c r="E199" s="4" t="s">
        <v>21</v>
      </c>
      <c r="F199" s="4" t="s">
        <v>22</v>
      </c>
    </row>
    <row r="200" spans="1:6" s="6" customFormat="1">
      <c r="A200" s="1">
        <f t="shared" si="9"/>
        <v>185</v>
      </c>
      <c r="B200" s="1" t="s">
        <v>365</v>
      </c>
      <c r="C200" s="4" t="s">
        <v>408</v>
      </c>
      <c r="D200" s="4" t="s">
        <v>507</v>
      </c>
      <c r="E200" s="4" t="s">
        <v>21</v>
      </c>
      <c r="F200" s="4" t="s">
        <v>22</v>
      </c>
    </row>
    <row r="201" spans="1:6" s="6" customFormat="1" ht="15.95" customHeight="1">
      <c r="A201" s="1">
        <f t="shared" si="9"/>
        <v>186</v>
      </c>
      <c r="B201" s="1" t="s">
        <v>320</v>
      </c>
      <c r="C201" s="4" t="s">
        <v>408</v>
      </c>
      <c r="D201" s="4" t="s">
        <v>508</v>
      </c>
      <c r="E201" s="4" t="s">
        <v>21</v>
      </c>
      <c r="F201" s="4" t="s">
        <v>22</v>
      </c>
    </row>
    <row r="202" spans="1:6" s="6" customFormat="1">
      <c r="A202" s="1">
        <f t="shared" si="9"/>
        <v>187</v>
      </c>
      <c r="B202" s="1" t="s">
        <v>366</v>
      </c>
      <c r="C202" s="4" t="s">
        <v>408</v>
      </c>
      <c r="D202" s="4" t="s">
        <v>329</v>
      </c>
      <c r="E202" s="4" t="s">
        <v>21</v>
      </c>
      <c r="F202" s="4" t="s">
        <v>22</v>
      </c>
    </row>
    <row r="203" spans="1:6" s="6" customFormat="1">
      <c r="A203" s="1">
        <f t="shared" si="9"/>
        <v>188</v>
      </c>
      <c r="B203" s="1" t="s">
        <v>371</v>
      </c>
      <c r="C203" s="4" t="s">
        <v>408</v>
      </c>
      <c r="D203" s="4" t="s">
        <v>51</v>
      </c>
      <c r="E203" s="4" t="s">
        <v>21</v>
      </c>
      <c r="F203" s="4" t="s">
        <v>22</v>
      </c>
    </row>
    <row r="204" spans="1:6" s="6" customFormat="1">
      <c r="A204" s="1">
        <f t="shared" si="9"/>
        <v>189</v>
      </c>
      <c r="B204" s="1" t="s">
        <v>509</v>
      </c>
      <c r="C204" s="4" t="s">
        <v>408</v>
      </c>
      <c r="D204" s="4" t="s">
        <v>372</v>
      </c>
      <c r="E204" s="4" t="s">
        <v>21</v>
      </c>
      <c r="F204" s="4" t="s">
        <v>22</v>
      </c>
    </row>
    <row r="205" spans="1:6" s="6" customFormat="1" ht="18.399999999999999">
      <c r="A205" s="25" t="s">
        <v>469</v>
      </c>
      <c r="B205" s="25"/>
      <c r="C205" s="25"/>
      <c r="D205" s="25"/>
      <c r="E205" s="25"/>
      <c r="F205" s="25"/>
    </row>
    <row r="206" spans="1:6" s="6" customFormat="1">
      <c r="A206" s="1">
        <f>ROW()-16</f>
        <v>190</v>
      </c>
      <c r="B206" s="1" t="s">
        <v>379</v>
      </c>
      <c r="C206" s="30" t="s">
        <v>141</v>
      </c>
      <c r="D206" s="4" t="s">
        <v>380</v>
      </c>
      <c r="E206" s="4" t="s">
        <v>21</v>
      </c>
      <c r="F206" s="4" t="s">
        <v>22</v>
      </c>
    </row>
    <row r="207" spans="1:6" s="6" customFormat="1">
      <c r="A207" s="1">
        <f t="shared" ref="A207:A211" si="10">ROW()-16</f>
        <v>191</v>
      </c>
      <c r="B207" s="1" t="s">
        <v>381</v>
      </c>
      <c r="C207" s="30"/>
      <c r="D207" s="4" t="s">
        <v>382</v>
      </c>
      <c r="E207" s="4" t="s">
        <v>21</v>
      </c>
      <c r="F207" s="4" t="s">
        <v>22</v>
      </c>
    </row>
    <row r="208" spans="1:6" s="6" customFormat="1">
      <c r="A208" s="1">
        <f t="shared" si="10"/>
        <v>192</v>
      </c>
      <c r="B208" s="1" t="s">
        <v>383</v>
      </c>
      <c r="C208" s="30"/>
      <c r="D208" s="4" t="s">
        <v>384</v>
      </c>
      <c r="E208" s="4" t="s">
        <v>21</v>
      </c>
      <c r="F208" s="4" t="s">
        <v>22</v>
      </c>
    </row>
    <row r="209" spans="1:6" s="6" customFormat="1">
      <c r="A209" s="1">
        <f t="shared" si="10"/>
        <v>193</v>
      </c>
      <c r="B209" s="1" t="s">
        <v>385</v>
      </c>
      <c r="C209" s="30"/>
      <c r="D209" s="4" t="s">
        <v>386</v>
      </c>
      <c r="E209" s="4" t="s">
        <v>21</v>
      </c>
      <c r="F209" s="4" t="s">
        <v>22</v>
      </c>
    </row>
    <row r="210" spans="1:6" s="6" customFormat="1">
      <c r="A210" s="1">
        <f t="shared" si="10"/>
        <v>194</v>
      </c>
      <c r="B210" s="1" t="s">
        <v>387</v>
      </c>
      <c r="C210" s="30"/>
      <c r="D210" s="4" t="s">
        <v>388</v>
      </c>
      <c r="E210" s="4" t="s">
        <v>21</v>
      </c>
      <c r="F210" s="4" t="s">
        <v>22</v>
      </c>
    </row>
    <row r="211" spans="1:6" s="6" customFormat="1">
      <c r="A211" s="1">
        <f t="shared" si="10"/>
        <v>195</v>
      </c>
      <c r="B211" s="1" t="s">
        <v>389</v>
      </c>
      <c r="C211" s="30"/>
      <c r="D211" s="4" t="s">
        <v>390</v>
      </c>
      <c r="E211" s="4" t="s">
        <v>21</v>
      </c>
      <c r="F211" s="4" t="s">
        <v>22</v>
      </c>
    </row>
    <row r="212" spans="1:6" s="6" customFormat="1" ht="18.399999999999999">
      <c r="A212" s="25" t="s">
        <v>468</v>
      </c>
      <c r="B212" s="25"/>
      <c r="C212" s="25"/>
      <c r="D212" s="25"/>
      <c r="E212" s="25"/>
      <c r="F212" s="25"/>
    </row>
    <row r="213" spans="1:6" s="6" customFormat="1">
      <c r="A213" s="1">
        <f>ROW()-17</f>
        <v>196</v>
      </c>
      <c r="B213" s="1" t="s">
        <v>391</v>
      </c>
      <c r="C213" s="30" t="s">
        <v>392</v>
      </c>
      <c r="D213" s="4" t="s">
        <v>393</v>
      </c>
      <c r="E213" s="4" t="s">
        <v>21</v>
      </c>
      <c r="F213" s="4" t="s">
        <v>22</v>
      </c>
    </row>
    <row r="214" spans="1:6" s="6" customFormat="1">
      <c r="A214" s="1">
        <f t="shared" ref="A214:A220" si="11">ROW()-17</f>
        <v>197</v>
      </c>
      <c r="B214" s="1" t="s">
        <v>394</v>
      </c>
      <c r="C214" s="30"/>
      <c r="D214" s="4" t="s">
        <v>395</v>
      </c>
      <c r="E214" s="4" t="s">
        <v>21</v>
      </c>
      <c r="F214" s="4" t="s">
        <v>22</v>
      </c>
    </row>
    <row r="215" spans="1:6" s="6" customFormat="1">
      <c r="A215" s="1">
        <f t="shared" si="11"/>
        <v>198</v>
      </c>
      <c r="B215" s="1" t="s">
        <v>396</v>
      </c>
      <c r="C215" s="30"/>
      <c r="D215" s="4" t="s">
        <v>397</v>
      </c>
      <c r="E215" s="4" t="s">
        <v>21</v>
      </c>
      <c r="F215" s="4" t="s">
        <v>22</v>
      </c>
    </row>
    <row r="216" spans="1:6" s="6" customFormat="1">
      <c r="A216" s="1">
        <f t="shared" si="11"/>
        <v>199</v>
      </c>
      <c r="B216" s="1" t="s">
        <v>398</v>
      </c>
      <c r="C216" s="30"/>
      <c r="D216" s="4" t="s">
        <v>142</v>
      </c>
      <c r="E216" s="4" t="s">
        <v>21</v>
      </c>
      <c r="F216" s="4" t="s">
        <v>22</v>
      </c>
    </row>
    <row r="217" spans="1:6" s="6" customFormat="1">
      <c r="A217" s="1">
        <f t="shared" si="11"/>
        <v>200</v>
      </c>
      <c r="B217" s="1" t="s">
        <v>399</v>
      </c>
      <c r="C217" s="30"/>
      <c r="D217" s="4" t="s">
        <v>400</v>
      </c>
      <c r="E217" s="4" t="s">
        <v>21</v>
      </c>
      <c r="F217" s="4" t="s">
        <v>22</v>
      </c>
    </row>
    <row r="218" spans="1:6" s="6" customFormat="1">
      <c r="A218" s="1">
        <f t="shared" si="11"/>
        <v>201</v>
      </c>
      <c r="B218" s="1" t="s">
        <v>401</v>
      </c>
      <c r="C218" s="30"/>
      <c r="D218" s="4" t="s">
        <v>402</v>
      </c>
      <c r="E218" s="4" t="s">
        <v>21</v>
      </c>
      <c r="F218" s="4" t="s">
        <v>22</v>
      </c>
    </row>
    <row r="219" spans="1:6" s="6" customFormat="1">
      <c r="A219" s="1">
        <f t="shared" si="11"/>
        <v>202</v>
      </c>
      <c r="B219" s="1" t="s">
        <v>403</v>
      </c>
      <c r="C219" s="30"/>
      <c r="D219" s="4" t="s">
        <v>404</v>
      </c>
      <c r="E219" s="4" t="s">
        <v>21</v>
      </c>
      <c r="F219" s="4" t="s">
        <v>22</v>
      </c>
    </row>
    <row r="220" spans="1:6" s="6" customFormat="1">
      <c r="A220" s="1">
        <f t="shared" si="11"/>
        <v>203</v>
      </c>
      <c r="B220" s="1" t="s">
        <v>405</v>
      </c>
      <c r="C220" s="30"/>
      <c r="D220" s="4" t="s">
        <v>406</v>
      </c>
      <c r="E220" s="4" t="s">
        <v>497</v>
      </c>
      <c r="F220" s="4" t="s">
        <v>22</v>
      </c>
    </row>
    <row r="221" spans="1:6" s="6" customFormat="1" ht="18.399999999999999">
      <c r="A221" s="25" t="s">
        <v>476</v>
      </c>
      <c r="B221" s="25"/>
      <c r="C221" s="25"/>
      <c r="D221" s="25"/>
      <c r="E221" s="25"/>
      <c r="F221" s="25"/>
    </row>
    <row r="222" spans="1:6" s="6" customFormat="1" ht="16.5" customHeight="1">
      <c r="A222" s="1">
        <f>ROW()-18</f>
        <v>204</v>
      </c>
      <c r="B222" s="1" t="s">
        <v>472</v>
      </c>
      <c r="C222" s="30" t="s">
        <v>300</v>
      </c>
      <c r="D222" s="30" t="s">
        <v>501</v>
      </c>
      <c r="E222" s="30" t="s">
        <v>498</v>
      </c>
      <c r="F222" s="30" t="s">
        <v>500</v>
      </c>
    </row>
    <row r="223" spans="1:6" s="6" customFormat="1" ht="16.5" customHeight="1">
      <c r="A223" s="1">
        <f t="shared" ref="A223:A226" si="12">ROW()-18</f>
        <v>205</v>
      </c>
      <c r="B223" s="1" t="s">
        <v>473</v>
      </c>
      <c r="C223" s="30"/>
      <c r="D223" s="30"/>
      <c r="E223" s="30"/>
      <c r="F223" s="30"/>
    </row>
    <row r="224" spans="1:6" s="6" customFormat="1" ht="16.5" customHeight="1">
      <c r="A224" s="1">
        <f t="shared" si="12"/>
        <v>206</v>
      </c>
      <c r="B224" s="1" t="s">
        <v>474</v>
      </c>
      <c r="C224" s="30"/>
      <c r="D224" s="30"/>
      <c r="E224" s="30"/>
      <c r="F224" s="30"/>
    </row>
    <row r="225" spans="1:6" s="6" customFormat="1" ht="16.5" customHeight="1">
      <c r="A225" s="1">
        <f t="shared" si="12"/>
        <v>207</v>
      </c>
      <c r="B225" s="1" t="s">
        <v>475</v>
      </c>
      <c r="C225" s="30"/>
      <c r="D225" s="30"/>
      <c r="E225" s="30"/>
      <c r="F225" s="30"/>
    </row>
    <row r="226" spans="1:6" s="6" customFormat="1" ht="16.5" customHeight="1">
      <c r="A226" s="1">
        <f t="shared" si="12"/>
        <v>208</v>
      </c>
      <c r="B226" s="1" t="s">
        <v>299</v>
      </c>
      <c r="C226" s="30"/>
      <c r="D226" s="30"/>
      <c r="E226" s="30"/>
      <c r="F226" s="30"/>
    </row>
    <row r="227" spans="1:6" s="6" customFormat="1" ht="18.399999999999999">
      <c r="A227" s="25" t="s">
        <v>490</v>
      </c>
      <c r="B227" s="25"/>
      <c r="C227" s="25"/>
      <c r="D227" s="25"/>
      <c r="E227" s="25"/>
      <c r="F227" s="25"/>
    </row>
    <row r="228" spans="1:6" s="6" customFormat="1" ht="16.5" customHeight="1">
      <c r="A228" s="1">
        <f>ROW()-19</f>
        <v>209</v>
      </c>
      <c r="B228" s="3" t="s">
        <v>518</v>
      </c>
      <c r="C228" s="30" t="s">
        <v>408</v>
      </c>
      <c r="D228" s="30" t="s">
        <v>495</v>
      </c>
      <c r="E228" s="30" t="s">
        <v>496</v>
      </c>
      <c r="F228" s="30" t="s">
        <v>502</v>
      </c>
    </row>
    <row r="229" spans="1:6" s="6" customFormat="1" ht="16.5" customHeight="1">
      <c r="A229" s="1">
        <f t="shared" ref="A229:A239" si="13">ROW()-19</f>
        <v>210</v>
      </c>
      <c r="B229" s="3" t="s">
        <v>519</v>
      </c>
      <c r="C229" s="30"/>
      <c r="D229" s="30"/>
      <c r="E229" s="30"/>
      <c r="F229" s="30"/>
    </row>
    <row r="230" spans="1:6" s="6" customFormat="1" ht="16.5" customHeight="1">
      <c r="A230" s="1">
        <f t="shared" si="13"/>
        <v>211</v>
      </c>
      <c r="B230" s="3" t="s">
        <v>520</v>
      </c>
      <c r="C230" s="30"/>
      <c r="D230" s="30"/>
      <c r="E230" s="30"/>
      <c r="F230" s="30"/>
    </row>
    <row r="231" spans="1:6" s="6" customFormat="1" ht="16.5" customHeight="1">
      <c r="A231" s="1">
        <f t="shared" si="13"/>
        <v>212</v>
      </c>
      <c r="B231" s="3" t="s">
        <v>521</v>
      </c>
      <c r="C231" s="30"/>
      <c r="D231" s="30"/>
      <c r="E231" s="30"/>
      <c r="F231" s="30"/>
    </row>
    <row r="232" spans="1:6" ht="15.95" customHeight="1">
      <c r="A232" s="1">
        <f t="shared" si="13"/>
        <v>213</v>
      </c>
      <c r="B232" s="3" t="s">
        <v>522</v>
      </c>
      <c r="C232" s="30"/>
      <c r="D232" s="30"/>
      <c r="E232" s="30"/>
      <c r="F232" s="30"/>
    </row>
    <row r="233" spans="1:6" ht="16.5" customHeight="1">
      <c r="A233" s="1">
        <f t="shared" si="13"/>
        <v>214</v>
      </c>
      <c r="B233" s="3" t="s">
        <v>523</v>
      </c>
      <c r="C233" s="30"/>
      <c r="D233" s="30"/>
      <c r="E233" s="30"/>
      <c r="F233" s="30"/>
    </row>
    <row r="234" spans="1:6" ht="16.5" customHeight="1">
      <c r="A234" s="1">
        <f t="shared" si="13"/>
        <v>215</v>
      </c>
      <c r="B234" s="3" t="s">
        <v>524</v>
      </c>
      <c r="C234" s="30"/>
      <c r="D234" s="30"/>
      <c r="E234" s="30"/>
      <c r="F234" s="30"/>
    </row>
    <row r="235" spans="1:6" ht="16.5" customHeight="1">
      <c r="A235" s="1">
        <f t="shared" si="13"/>
        <v>216</v>
      </c>
      <c r="B235" s="3" t="s">
        <v>525</v>
      </c>
      <c r="C235" s="30"/>
      <c r="D235" s="30"/>
      <c r="E235" s="30"/>
      <c r="F235" s="30"/>
    </row>
    <row r="236" spans="1:6" ht="16.5" customHeight="1">
      <c r="A236" s="1">
        <f t="shared" si="13"/>
        <v>217</v>
      </c>
      <c r="B236" s="3" t="s">
        <v>526</v>
      </c>
      <c r="C236" s="30"/>
      <c r="D236" s="30"/>
      <c r="E236" s="30"/>
      <c r="F236" s="30"/>
    </row>
    <row r="237" spans="1:6" ht="16.5" customHeight="1">
      <c r="A237" s="1">
        <f t="shared" si="13"/>
        <v>218</v>
      </c>
      <c r="B237" s="3" t="s">
        <v>527</v>
      </c>
      <c r="C237" s="30"/>
      <c r="D237" s="30"/>
      <c r="E237" s="30"/>
      <c r="F237" s="30"/>
    </row>
    <row r="238" spans="1:6" ht="15.95" customHeight="1">
      <c r="A238" s="1">
        <f t="shared" si="13"/>
        <v>219</v>
      </c>
      <c r="B238" s="3" t="s">
        <v>528</v>
      </c>
      <c r="C238" s="30"/>
      <c r="D238" s="30"/>
      <c r="E238" s="30"/>
      <c r="F238" s="30"/>
    </row>
    <row r="239" spans="1:6" ht="31.5">
      <c r="A239" s="1">
        <f t="shared" si="13"/>
        <v>220</v>
      </c>
      <c r="B239" s="3" t="s">
        <v>529</v>
      </c>
      <c r="C239" s="30"/>
      <c r="D239" s="30"/>
      <c r="E239" s="30"/>
      <c r="F239" s="30"/>
    </row>
    <row r="240" spans="1:6" ht="18.399999999999999">
      <c r="A240" s="25" t="s">
        <v>491</v>
      </c>
      <c r="B240" s="25"/>
      <c r="C240" s="25"/>
      <c r="D240" s="25"/>
      <c r="E240" s="25"/>
      <c r="F240" s="25"/>
    </row>
    <row r="241" spans="1:6">
      <c r="A241" s="1">
        <f>ROW()-20</f>
        <v>221</v>
      </c>
      <c r="B241" s="1" t="s">
        <v>378</v>
      </c>
      <c r="C241" s="4" t="s">
        <v>447</v>
      </c>
      <c r="D241" s="4" t="s">
        <v>510</v>
      </c>
      <c r="E241" s="4" t="s">
        <v>497</v>
      </c>
      <c r="F241" s="4" t="s">
        <v>503</v>
      </c>
    </row>
    <row r="242" spans="1:6">
      <c r="A242" s="1">
        <f>ROW()-20</f>
        <v>222</v>
      </c>
      <c r="B242" s="1" t="s">
        <v>331</v>
      </c>
      <c r="C242" s="18" t="s">
        <v>447</v>
      </c>
      <c r="D242" s="18" t="s">
        <v>332</v>
      </c>
      <c r="E242" s="18" t="s">
        <v>497</v>
      </c>
      <c r="F242" s="18" t="s">
        <v>503</v>
      </c>
    </row>
    <row r="243" spans="1:6" ht="18.399999999999999">
      <c r="A243" s="25" t="s">
        <v>481</v>
      </c>
      <c r="B243" s="25"/>
      <c r="C243" s="25"/>
      <c r="D243" s="25"/>
      <c r="E243" s="25"/>
      <c r="F243" s="25"/>
    </row>
    <row r="244" spans="1:6" ht="18.399999999999999">
      <c r="A244" s="25" t="s">
        <v>462</v>
      </c>
      <c r="B244" s="25"/>
      <c r="C244" s="25"/>
      <c r="D244" s="25"/>
      <c r="E244" s="25"/>
      <c r="F244" s="25"/>
    </row>
    <row r="245" spans="1:6">
      <c r="A245" s="1">
        <f>ROW()-22</f>
        <v>223</v>
      </c>
      <c r="B245" s="2" t="s">
        <v>449</v>
      </c>
      <c r="C245" s="30" t="s">
        <v>408</v>
      </c>
      <c r="D245" s="30" t="s">
        <v>467</v>
      </c>
      <c r="E245" s="30" t="s">
        <v>492</v>
      </c>
      <c r="F245" s="30" t="s">
        <v>504</v>
      </c>
    </row>
    <row r="246" spans="1:6">
      <c r="A246" s="1">
        <f t="shared" ref="A246:A253" si="14">ROW()-22</f>
        <v>224</v>
      </c>
      <c r="B246" s="2" t="s">
        <v>450</v>
      </c>
      <c r="C246" s="30"/>
      <c r="D246" s="30"/>
      <c r="E246" s="30"/>
      <c r="F246" s="36"/>
    </row>
    <row r="247" spans="1:6">
      <c r="A247" s="1">
        <f t="shared" si="14"/>
        <v>225</v>
      </c>
      <c r="B247" s="2" t="s">
        <v>451</v>
      </c>
      <c r="C247" s="30"/>
      <c r="D247" s="30"/>
      <c r="E247" s="30"/>
      <c r="F247" s="36"/>
    </row>
    <row r="248" spans="1:6">
      <c r="A248" s="1">
        <f t="shared" si="14"/>
        <v>226</v>
      </c>
      <c r="B248" s="2" t="s">
        <v>452</v>
      </c>
      <c r="C248" s="30"/>
      <c r="D248" s="30"/>
      <c r="E248" s="30"/>
      <c r="F248" s="36"/>
    </row>
    <row r="249" spans="1:6">
      <c r="A249" s="1">
        <f t="shared" si="14"/>
        <v>227</v>
      </c>
      <c r="B249" s="2" t="s">
        <v>453</v>
      </c>
      <c r="C249" s="30"/>
      <c r="D249" s="30"/>
      <c r="E249" s="30"/>
      <c r="F249" s="36"/>
    </row>
    <row r="250" spans="1:6">
      <c r="A250" s="1">
        <f t="shared" si="14"/>
        <v>228</v>
      </c>
      <c r="B250" s="2" t="s">
        <v>454</v>
      </c>
      <c r="C250" s="30"/>
      <c r="D250" s="30"/>
      <c r="E250" s="30"/>
      <c r="F250" s="36"/>
    </row>
    <row r="251" spans="1:6">
      <c r="A251" s="1">
        <f t="shared" si="14"/>
        <v>229</v>
      </c>
      <c r="B251" s="2" t="s">
        <v>455</v>
      </c>
      <c r="C251" s="30"/>
      <c r="D251" s="30"/>
      <c r="E251" s="30"/>
      <c r="F251" s="36"/>
    </row>
    <row r="252" spans="1:6">
      <c r="A252" s="1">
        <f t="shared" si="14"/>
        <v>230</v>
      </c>
      <c r="B252" s="2" t="s">
        <v>456</v>
      </c>
      <c r="C252" s="30"/>
      <c r="D252" s="30"/>
      <c r="E252" s="30"/>
      <c r="F252" s="36"/>
    </row>
    <row r="253" spans="1:6">
      <c r="A253" s="1">
        <f t="shared" si="14"/>
        <v>231</v>
      </c>
      <c r="B253" s="2" t="s">
        <v>457</v>
      </c>
      <c r="C253" s="30"/>
      <c r="D253" s="30"/>
      <c r="E253" s="30"/>
      <c r="F253" s="36"/>
    </row>
    <row r="254" spans="1:6" ht="19.5" customHeight="1">
      <c r="A254" s="25" t="s">
        <v>463</v>
      </c>
      <c r="B254" s="25"/>
      <c r="C254" s="25"/>
      <c r="D254" s="25"/>
      <c r="E254" s="25"/>
      <c r="F254" s="25"/>
    </row>
    <row r="255" spans="1:6" ht="27" customHeight="1">
      <c r="A255" s="1">
        <f>ROW()-23</f>
        <v>232</v>
      </c>
      <c r="B255" s="2" t="s">
        <v>458</v>
      </c>
      <c r="C255" s="30" t="s">
        <v>408</v>
      </c>
      <c r="D255" s="30" t="s">
        <v>546</v>
      </c>
      <c r="E255" s="30" t="s">
        <v>492</v>
      </c>
      <c r="F255" s="30" t="s">
        <v>499</v>
      </c>
    </row>
    <row r="256" spans="1:6" ht="24.75" customHeight="1">
      <c r="A256" s="1">
        <f t="shared" ref="A256:A258" si="15">ROW()-23</f>
        <v>233</v>
      </c>
      <c r="B256" s="2" t="s">
        <v>459</v>
      </c>
      <c r="C256" s="30"/>
      <c r="D256" s="30"/>
      <c r="E256" s="30"/>
      <c r="F256" s="30"/>
    </row>
    <row r="257" spans="1:6" ht="26.25" customHeight="1">
      <c r="A257" s="1">
        <f t="shared" si="15"/>
        <v>234</v>
      </c>
      <c r="B257" s="2" t="s">
        <v>460</v>
      </c>
      <c r="C257" s="30"/>
      <c r="D257" s="30"/>
      <c r="E257" s="30"/>
      <c r="F257" s="30"/>
    </row>
    <row r="258" spans="1:6" ht="27.75" customHeight="1">
      <c r="A258" s="1">
        <f t="shared" si="15"/>
        <v>235</v>
      </c>
      <c r="B258" s="2" t="s">
        <v>461</v>
      </c>
      <c r="C258" s="30"/>
      <c r="D258" s="30"/>
      <c r="E258" s="30"/>
      <c r="F258" s="30"/>
    </row>
    <row r="259" spans="1:6" ht="18.399999999999999">
      <c r="A259" s="25" t="s">
        <v>464</v>
      </c>
      <c r="B259" s="25"/>
      <c r="C259" s="25"/>
      <c r="D259" s="25"/>
      <c r="E259" s="25"/>
      <c r="F259" s="25"/>
    </row>
    <row r="260" spans="1:6">
      <c r="A260" s="1">
        <f>ROW()-24</f>
        <v>236</v>
      </c>
      <c r="B260" s="2" t="s">
        <v>49</v>
      </c>
      <c r="C260" s="30" t="s">
        <v>408</v>
      </c>
      <c r="D260" s="30" t="s">
        <v>489</v>
      </c>
      <c r="E260" s="30" t="s">
        <v>492</v>
      </c>
      <c r="F260" s="30" t="s">
        <v>499</v>
      </c>
    </row>
    <row r="261" spans="1:6">
      <c r="A261" s="1">
        <f t="shared" ref="A261:A269" si="16">ROW()-24</f>
        <v>237</v>
      </c>
      <c r="B261" s="2" t="s">
        <v>428</v>
      </c>
      <c r="C261" s="30"/>
      <c r="D261" s="30"/>
      <c r="E261" s="30"/>
      <c r="F261" s="36"/>
    </row>
    <row r="262" spans="1:6" s="6" customFormat="1">
      <c r="A262" s="1">
        <f t="shared" si="16"/>
        <v>238</v>
      </c>
      <c r="B262" s="2" t="s">
        <v>429</v>
      </c>
      <c r="C262" s="30"/>
      <c r="D262" s="30"/>
      <c r="E262" s="30"/>
      <c r="F262" s="36"/>
    </row>
    <row r="263" spans="1:6" s="6" customFormat="1">
      <c r="A263" s="1">
        <f t="shared" si="16"/>
        <v>239</v>
      </c>
      <c r="B263" s="2" t="s">
        <v>478</v>
      </c>
      <c r="C263" s="30"/>
      <c r="D263" s="30"/>
      <c r="E263" s="30"/>
      <c r="F263" s="36"/>
    </row>
    <row r="264" spans="1:6" s="6" customFormat="1">
      <c r="A264" s="1">
        <f t="shared" si="16"/>
        <v>240</v>
      </c>
      <c r="B264" s="2" t="s">
        <v>479</v>
      </c>
      <c r="C264" s="30"/>
      <c r="D264" s="30"/>
      <c r="E264" s="30"/>
      <c r="F264" s="36"/>
    </row>
    <row r="265" spans="1:6" s="6" customFormat="1">
      <c r="A265" s="1">
        <f t="shared" si="16"/>
        <v>241</v>
      </c>
      <c r="B265" s="2" t="s">
        <v>480</v>
      </c>
      <c r="C265" s="30"/>
      <c r="D265" s="30"/>
      <c r="E265" s="30"/>
      <c r="F265" s="36"/>
    </row>
    <row r="266" spans="1:6" s="6" customFormat="1" ht="18" customHeight="1">
      <c r="A266" s="1">
        <f t="shared" si="16"/>
        <v>242</v>
      </c>
      <c r="B266" s="2" t="s">
        <v>431</v>
      </c>
      <c r="C266" s="30"/>
      <c r="D266" s="30"/>
      <c r="E266" s="30"/>
      <c r="F266" s="36"/>
    </row>
    <row r="267" spans="1:6" s="6" customFormat="1">
      <c r="A267" s="1">
        <f t="shared" si="16"/>
        <v>243</v>
      </c>
      <c r="B267" s="2" t="s">
        <v>432</v>
      </c>
      <c r="C267" s="30"/>
      <c r="D267" s="30"/>
      <c r="E267" s="30"/>
      <c r="F267" s="36"/>
    </row>
    <row r="268" spans="1:6" s="6" customFormat="1">
      <c r="A268" s="1">
        <f t="shared" si="16"/>
        <v>244</v>
      </c>
      <c r="B268" s="2" t="s">
        <v>433</v>
      </c>
      <c r="C268" s="30"/>
      <c r="D268" s="30"/>
      <c r="E268" s="30"/>
      <c r="F268" s="36"/>
    </row>
    <row r="269" spans="1:6" s="6" customFormat="1">
      <c r="A269" s="1">
        <f t="shared" si="16"/>
        <v>245</v>
      </c>
      <c r="B269" s="2" t="s">
        <v>434</v>
      </c>
      <c r="C269" s="30"/>
      <c r="D269" s="30"/>
      <c r="E269" s="30"/>
      <c r="F269" s="36"/>
    </row>
    <row r="270" spans="1:6" s="6" customFormat="1" ht="18.399999999999999">
      <c r="A270" s="25" t="s">
        <v>465</v>
      </c>
      <c r="B270" s="25"/>
      <c r="C270" s="25"/>
      <c r="D270" s="25"/>
      <c r="E270" s="25"/>
      <c r="F270" s="25"/>
    </row>
    <row r="271" spans="1:6" s="6" customFormat="1">
      <c r="A271" s="1">
        <f>ROW()-25</f>
        <v>246</v>
      </c>
      <c r="B271" s="2" t="s">
        <v>448</v>
      </c>
      <c r="C271" s="30" t="s">
        <v>408</v>
      </c>
      <c r="D271" s="30" t="s">
        <v>489</v>
      </c>
      <c r="E271" s="30" t="s">
        <v>492</v>
      </c>
      <c r="F271" s="30" t="s">
        <v>499</v>
      </c>
    </row>
    <row r="272" spans="1:6" s="6" customFormat="1">
      <c r="A272" s="1">
        <f t="shared" ref="A272:A274" si="17">ROW()-25</f>
        <v>247</v>
      </c>
      <c r="B272" s="2" t="s">
        <v>435</v>
      </c>
      <c r="C272" s="30"/>
      <c r="D272" s="30"/>
      <c r="E272" s="30"/>
      <c r="F272" s="36"/>
    </row>
    <row r="273" spans="1:6" s="6" customFormat="1">
      <c r="A273" s="1">
        <f t="shared" si="17"/>
        <v>248</v>
      </c>
      <c r="B273" s="2" t="s">
        <v>445</v>
      </c>
      <c r="C273" s="30"/>
      <c r="D273" s="30"/>
      <c r="E273" s="30"/>
      <c r="F273" s="36"/>
    </row>
    <row r="274" spans="1:6" s="6" customFormat="1">
      <c r="A274" s="1">
        <f t="shared" si="17"/>
        <v>249</v>
      </c>
      <c r="B274" s="2" t="s">
        <v>446</v>
      </c>
      <c r="C274" s="30"/>
      <c r="D274" s="30"/>
      <c r="E274" s="30"/>
      <c r="F274" s="36"/>
    </row>
    <row r="275" spans="1:6" s="6" customFormat="1" ht="18.399999999999999">
      <c r="A275" s="25" t="s">
        <v>466</v>
      </c>
      <c r="B275" s="25"/>
      <c r="C275" s="25"/>
      <c r="D275" s="25"/>
      <c r="E275" s="25"/>
      <c r="F275" s="25"/>
    </row>
    <row r="276" spans="1:6" s="6" customFormat="1">
      <c r="A276" s="1">
        <f>ROW()-26</f>
        <v>250</v>
      </c>
      <c r="B276" s="2" t="s">
        <v>427</v>
      </c>
      <c r="C276" s="30" t="s">
        <v>408</v>
      </c>
      <c r="D276" s="30" t="s">
        <v>489</v>
      </c>
      <c r="E276" s="30" t="s">
        <v>492</v>
      </c>
      <c r="F276" s="30" t="s">
        <v>499</v>
      </c>
    </row>
    <row r="277" spans="1:6" s="6" customFormat="1">
      <c r="A277" s="1">
        <f t="shared" ref="A277:A289" si="18">ROW()-26</f>
        <v>251</v>
      </c>
      <c r="B277" s="2" t="s">
        <v>428</v>
      </c>
      <c r="C277" s="30"/>
      <c r="D277" s="30"/>
      <c r="E277" s="30"/>
      <c r="F277" s="36"/>
    </row>
    <row r="278" spans="1:6" s="6" customFormat="1">
      <c r="A278" s="1">
        <f t="shared" si="18"/>
        <v>252</v>
      </c>
      <c r="B278" s="2" t="s">
        <v>436</v>
      </c>
      <c r="C278" s="30"/>
      <c r="D278" s="30"/>
      <c r="E278" s="30"/>
      <c r="F278" s="36"/>
    </row>
    <row r="279" spans="1:6" s="6" customFormat="1">
      <c r="A279" s="1">
        <f t="shared" si="18"/>
        <v>253</v>
      </c>
      <c r="B279" s="2" t="s">
        <v>430</v>
      </c>
      <c r="C279" s="30"/>
      <c r="D279" s="30"/>
      <c r="E279" s="30"/>
      <c r="F279" s="36"/>
    </row>
    <row r="280" spans="1:6" s="6" customFormat="1" ht="15.95" customHeight="1">
      <c r="A280" s="1">
        <f t="shared" si="18"/>
        <v>254</v>
      </c>
      <c r="B280" s="2" t="s">
        <v>437</v>
      </c>
      <c r="C280" s="30"/>
      <c r="D280" s="30"/>
      <c r="E280" s="30"/>
      <c r="F280" s="36"/>
    </row>
    <row r="281" spans="1:6" s="6" customFormat="1" ht="15.95" customHeight="1">
      <c r="A281" s="1">
        <f t="shared" si="18"/>
        <v>255</v>
      </c>
      <c r="B281" s="2" t="s">
        <v>438</v>
      </c>
      <c r="C281" s="30"/>
      <c r="D281" s="30"/>
      <c r="E281" s="30"/>
      <c r="F281" s="36"/>
    </row>
    <row r="282" spans="1:6" s="6" customFormat="1" ht="15.95" customHeight="1">
      <c r="A282" s="1">
        <f t="shared" si="18"/>
        <v>256</v>
      </c>
      <c r="B282" s="2" t="s">
        <v>439</v>
      </c>
      <c r="C282" s="30"/>
      <c r="D282" s="30"/>
      <c r="E282" s="30"/>
      <c r="F282" s="36"/>
    </row>
    <row r="283" spans="1:6" s="6" customFormat="1" ht="15.95" customHeight="1">
      <c r="A283" s="1">
        <f t="shared" si="18"/>
        <v>257</v>
      </c>
      <c r="B283" s="2" t="s">
        <v>440</v>
      </c>
      <c r="C283" s="30"/>
      <c r="D283" s="30"/>
      <c r="E283" s="30"/>
      <c r="F283" s="36"/>
    </row>
    <row r="284" spans="1:6" s="6" customFormat="1" ht="15.95" customHeight="1">
      <c r="A284" s="1">
        <f t="shared" si="18"/>
        <v>258</v>
      </c>
      <c r="B284" s="2" t="s">
        <v>441</v>
      </c>
      <c r="C284" s="30"/>
      <c r="D284" s="30"/>
      <c r="E284" s="30"/>
      <c r="F284" s="36"/>
    </row>
    <row r="285" spans="1:6" s="6" customFormat="1" ht="15.95" customHeight="1">
      <c r="A285" s="1">
        <f t="shared" si="18"/>
        <v>259</v>
      </c>
      <c r="B285" s="2" t="s">
        <v>442</v>
      </c>
      <c r="C285" s="30"/>
      <c r="D285" s="30"/>
      <c r="E285" s="30"/>
      <c r="F285" s="36"/>
    </row>
    <row r="286" spans="1:6" s="6" customFormat="1" ht="15.95" customHeight="1">
      <c r="A286" s="1">
        <f t="shared" si="18"/>
        <v>260</v>
      </c>
      <c r="B286" s="2" t="s">
        <v>443</v>
      </c>
      <c r="C286" s="30"/>
      <c r="D286" s="30"/>
      <c r="E286" s="30"/>
      <c r="F286" s="36"/>
    </row>
    <row r="287" spans="1:6" s="6" customFormat="1" ht="15.95" customHeight="1">
      <c r="A287" s="1">
        <f t="shared" si="18"/>
        <v>261</v>
      </c>
      <c r="B287" s="2" t="s">
        <v>482</v>
      </c>
      <c r="C287" s="30"/>
      <c r="D287" s="30"/>
      <c r="E287" s="30"/>
      <c r="F287" s="36"/>
    </row>
    <row r="288" spans="1:6" s="6" customFormat="1">
      <c r="A288" s="1">
        <f t="shared" si="18"/>
        <v>262</v>
      </c>
      <c r="B288" s="2" t="s">
        <v>367</v>
      </c>
      <c r="C288" s="30"/>
      <c r="D288" s="30"/>
      <c r="E288" s="30"/>
      <c r="F288" s="36"/>
    </row>
    <row r="289" spans="1:6">
      <c r="A289" s="1">
        <f t="shared" si="18"/>
        <v>263</v>
      </c>
      <c r="B289" s="2" t="s">
        <v>444</v>
      </c>
      <c r="C289" s="30"/>
      <c r="D289" s="30"/>
      <c r="E289" s="30"/>
      <c r="F289" s="36"/>
    </row>
    <row r="290" spans="1:6" ht="15.95" customHeight="1">
      <c r="A290" s="29" t="s">
        <v>483</v>
      </c>
      <c r="B290" s="29"/>
      <c r="C290" s="29"/>
      <c r="D290" s="29"/>
      <c r="E290" s="29"/>
      <c r="F290" s="29"/>
    </row>
    <row r="291" spans="1:6" s="6" customFormat="1">
      <c r="A291" s="1">
        <f>ROW()-27</f>
        <v>264</v>
      </c>
      <c r="B291" s="1" t="s">
        <v>341</v>
      </c>
      <c r="C291" s="4" t="s">
        <v>447</v>
      </c>
      <c r="D291" s="4" t="s">
        <v>342</v>
      </c>
      <c r="E291" s="4" t="s">
        <v>21</v>
      </c>
      <c r="F291" s="4" t="s">
        <v>22</v>
      </c>
    </row>
    <row r="292" spans="1:6">
      <c r="A292" s="1">
        <f t="shared" ref="A292:A293" si="19">ROW()-27</f>
        <v>265</v>
      </c>
      <c r="B292" s="1" t="s">
        <v>321</v>
      </c>
      <c r="C292" s="4" t="s">
        <v>447</v>
      </c>
      <c r="D292" s="4" t="s">
        <v>51</v>
      </c>
      <c r="E292" s="4" t="s">
        <v>21</v>
      </c>
      <c r="F292" s="4" t="s">
        <v>22</v>
      </c>
    </row>
    <row r="293" spans="1:6" s="6" customFormat="1">
      <c r="A293" s="1">
        <f t="shared" si="19"/>
        <v>266</v>
      </c>
      <c r="B293" s="1" t="s">
        <v>101</v>
      </c>
      <c r="C293" s="4" t="s">
        <v>447</v>
      </c>
      <c r="D293" s="4" t="s">
        <v>52</v>
      </c>
      <c r="E293" s="4" t="s">
        <v>21</v>
      </c>
      <c r="F293" s="4" t="s">
        <v>22</v>
      </c>
    </row>
    <row r="294" spans="1:6" ht="15.95" customHeight="1">
      <c r="A294" s="29" t="s">
        <v>484</v>
      </c>
      <c r="B294" s="29"/>
      <c r="C294" s="29"/>
      <c r="D294" s="29"/>
      <c r="E294" s="29"/>
      <c r="F294" s="29"/>
    </row>
    <row r="295" spans="1:6" s="10" customFormat="1">
      <c r="A295" s="1">
        <f>ROW()-28</f>
        <v>267</v>
      </c>
      <c r="B295" s="1" t="s">
        <v>122</v>
      </c>
      <c r="C295" s="4" t="s">
        <v>297</v>
      </c>
      <c r="D295" s="4" t="s">
        <v>298</v>
      </c>
      <c r="E295" s="4" t="s">
        <v>21</v>
      </c>
      <c r="F295" s="4" t="s">
        <v>22</v>
      </c>
    </row>
    <row r="296" spans="1:6" s="11" customFormat="1" ht="30">
      <c r="A296" s="1">
        <f t="shared" ref="A296:A302" si="20">ROW()-28</f>
        <v>268</v>
      </c>
      <c r="B296" s="1" t="s">
        <v>103</v>
      </c>
      <c r="C296" s="4" t="s">
        <v>447</v>
      </c>
      <c r="D296" s="4" t="s">
        <v>514</v>
      </c>
      <c r="E296" s="4" t="s">
        <v>21</v>
      </c>
      <c r="F296" s="4" t="s">
        <v>22</v>
      </c>
    </row>
    <row r="297" spans="1:6" s="10" customFormat="1">
      <c r="A297" s="1">
        <f t="shared" si="20"/>
        <v>269</v>
      </c>
      <c r="B297" s="1" t="s">
        <v>355</v>
      </c>
      <c r="C297" s="4" t="s">
        <v>447</v>
      </c>
      <c r="D297" s="4" t="s">
        <v>356</v>
      </c>
      <c r="E297" s="4" t="s">
        <v>21</v>
      </c>
      <c r="F297" s="4" t="s">
        <v>22</v>
      </c>
    </row>
    <row r="298" spans="1:6" s="10" customFormat="1">
      <c r="A298" s="1">
        <f t="shared" si="20"/>
        <v>270</v>
      </c>
      <c r="B298" s="1" t="s">
        <v>315</v>
      </c>
      <c r="C298" s="4" t="s">
        <v>447</v>
      </c>
      <c r="D298" s="4" t="s">
        <v>316</v>
      </c>
      <c r="E298" s="4" t="s">
        <v>21</v>
      </c>
      <c r="F298" s="4" t="s">
        <v>22</v>
      </c>
    </row>
    <row r="299" spans="1:6" s="10" customFormat="1">
      <c r="A299" s="1">
        <f t="shared" si="20"/>
        <v>271</v>
      </c>
      <c r="B299" s="1" t="s">
        <v>317</v>
      </c>
      <c r="C299" s="4" t="s">
        <v>447</v>
      </c>
      <c r="D299" s="4" t="s">
        <v>316</v>
      </c>
      <c r="E299" s="4" t="s">
        <v>21</v>
      </c>
      <c r="F299" s="4" t="s">
        <v>22</v>
      </c>
    </row>
    <row r="300" spans="1:6" s="10" customFormat="1" ht="15.95" customHeight="1">
      <c r="A300" s="1">
        <f t="shared" si="20"/>
        <v>272</v>
      </c>
      <c r="B300" s="1" t="s">
        <v>324</v>
      </c>
      <c r="C300" s="4" t="s">
        <v>447</v>
      </c>
      <c r="D300" s="4" t="s">
        <v>325</v>
      </c>
      <c r="E300" s="4" t="s">
        <v>21</v>
      </c>
      <c r="F300" s="4" t="s">
        <v>22</v>
      </c>
    </row>
    <row r="301" spans="1:6" s="10" customFormat="1">
      <c r="A301" s="1">
        <f t="shared" si="20"/>
        <v>273</v>
      </c>
      <c r="B301" s="1" t="s">
        <v>513</v>
      </c>
      <c r="C301" s="4" t="s">
        <v>447</v>
      </c>
      <c r="D301" s="4" t="s">
        <v>329</v>
      </c>
      <c r="E301" s="4" t="s">
        <v>21</v>
      </c>
      <c r="F301" s="4" t="s">
        <v>22</v>
      </c>
    </row>
    <row r="302" spans="1:6" s="11" customFormat="1">
      <c r="A302" s="1">
        <f t="shared" si="20"/>
        <v>274</v>
      </c>
      <c r="B302" s="1" t="s">
        <v>351</v>
      </c>
      <c r="C302" s="4" t="s">
        <v>447</v>
      </c>
      <c r="D302" s="4" t="s">
        <v>352</v>
      </c>
      <c r="E302" s="4" t="s">
        <v>21</v>
      </c>
      <c r="F302" s="4" t="s">
        <v>22</v>
      </c>
    </row>
    <row r="303" spans="1:6" ht="15.95" customHeight="1">
      <c r="A303" s="29" t="s">
        <v>485</v>
      </c>
      <c r="B303" s="29"/>
      <c r="C303" s="29"/>
      <c r="D303" s="29"/>
      <c r="E303" s="29"/>
      <c r="F303" s="29"/>
    </row>
    <row r="304" spans="1:6">
      <c r="A304" s="1">
        <f>ROW()-29</f>
        <v>275</v>
      </c>
      <c r="B304" s="1" t="s">
        <v>322</v>
      </c>
      <c r="C304" s="4" t="s">
        <v>447</v>
      </c>
      <c r="D304" s="4" t="s">
        <v>323</v>
      </c>
      <c r="E304" s="4" t="s">
        <v>21</v>
      </c>
      <c r="F304" s="4" t="s">
        <v>22</v>
      </c>
    </row>
    <row r="305" spans="1:6">
      <c r="A305" s="1">
        <f t="shared" ref="A305:A321" si="21">ROW()-29</f>
        <v>276</v>
      </c>
      <c r="B305" s="1" t="s">
        <v>99</v>
      </c>
      <c r="C305" s="4" t="s">
        <v>447</v>
      </c>
      <c r="D305" s="4" t="s">
        <v>326</v>
      </c>
      <c r="E305" s="4" t="s">
        <v>21</v>
      </c>
      <c r="F305" s="4" t="s">
        <v>22</v>
      </c>
    </row>
    <row r="306" spans="1:6">
      <c r="A306" s="1">
        <f t="shared" si="21"/>
        <v>277</v>
      </c>
      <c r="B306" s="1" t="s">
        <v>102</v>
      </c>
      <c r="C306" s="4" t="s">
        <v>447</v>
      </c>
      <c r="D306" s="4" t="s">
        <v>327</v>
      </c>
      <c r="E306" s="4" t="s">
        <v>21</v>
      </c>
      <c r="F306" s="4" t="s">
        <v>22</v>
      </c>
    </row>
    <row r="307" spans="1:6" s="6" customFormat="1">
      <c r="A307" s="1">
        <f t="shared" si="21"/>
        <v>278</v>
      </c>
      <c r="B307" s="1" t="s">
        <v>328</v>
      </c>
      <c r="C307" s="4" t="s">
        <v>447</v>
      </c>
      <c r="D307" s="4" t="s">
        <v>327</v>
      </c>
      <c r="E307" s="4" t="s">
        <v>21</v>
      </c>
      <c r="F307" s="4" t="s">
        <v>22</v>
      </c>
    </row>
    <row r="308" spans="1:6" s="12" customFormat="1">
      <c r="A308" s="1">
        <f t="shared" si="21"/>
        <v>279</v>
      </c>
      <c r="B308" s="1" t="s">
        <v>104</v>
      </c>
      <c r="C308" s="4" t="s">
        <v>447</v>
      </c>
      <c r="D308" s="4" t="s">
        <v>327</v>
      </c>
      <c r="E308" s="4" t="s">
        <v>21</v>
      </c>
      <c r="F308" s="4" t="s">
        <v>22</v>
      </c>
    </row>
    <row r="309" spans="1:6" s="6" customFormat="1">
      <c r="A309" s="1">
        <f t="shared" si="21"/>
        <v>280</v>
      </c>
      <c r="B309" s="1" t="s">
        <v>335</v>
      </c>
      <c r="C309" s="4" t="s">
        <v>447</v>
      </c>
      <c r="D309" s="4" t="s">
        <v>323</v>
      </c>
      <c r="E309" s="4" t="s">
        <v>21</v>
      </c>
      <c r="F309" s="4" t="s">
        <v>22</v>
      </c>
    </row>
    <row r="310" spans="1:6">
      <c r="A310" s="1">
        <f t="shared" si="21"/>
        <v>281</v>
      </c>
      <c r="B310" s="1" t="s">
        <v>336</v>
      </c>
      <c r="C310" s="4" t="s">
        <v>447</v>
      </c>
      <c r="D310" s="4" t="s">
        <v>105</v>
      </c>
      <c r="E310" s="4" t="s">
        <v>21</v>
      </c>
      <c r="F310" s="4" t="s">
        <v>22</v>
      </c>
    </row>
    <row r="311" spans="1:6">
      <c r="A311" s="1">
        <f t="shared" si="21"/>
        <v>282</v>
      </c>
      <c r="B311" s="1" t="s">
        <v>318</v>
      </c>
      <c r="C311" s="4" t="s">
        <v>447</v>
      </c>
      <c r="D311" s="4" t="s">
        <v>319</v>
      </c>
      <c r="E311" s="4" t="s">
        <v>21</v>
      </c>
      <c r="F311" s="4" t="s">
        <v>22</v>
      </c>
    </row>
    <row r="312" spans="1:6">
      <c r="A312" s="1">
        <f t="shared" si="21"/>
        <v>283</v>
      </c>
      <c r="B312" s="1" t="s">
        <v>346</v>
      </c>
      <c r="C312" s="4" t="s">
        <v>447</v>
      </c>
      <c r="D312" s="4" t="s">
        <v>52</v>
      </c>
      <c r="E312" s="4" t="s">
        <v>21</v>
      </c>
      <c r="F312" s="4" t="s">
        <v>22</v>
      </c>
    </row>
    <row r="313" spans="1:6">
      <c r="A313" s="1">
        <f t="shared" si="21"/>
        <v>284</v>
      </c>
      <c r="B313" s="1" t="s">
        <v>347</v>
      </c>
      <c r="C313" s="4" t="s">
        <v>447</v>
      </c>
      <c r="D313" s="4" t="s">
        <v>326</v>
      </c>
      <c r="E313" s="4" t="s">
        <v>21</v>
      </c>
      <c r="F313" s="4" t="s">
        <v>22</v>
      </c>
    </row>
    <row r="314" spans="1:6" ht="15.95" customHeight="1">
      <c r="A314" s="1">
        <f t="shared" si="21"/>
        <v>285</v>
      </c>
      <c r="B314" s="1" t="s">
        <v>348</v>
      </c>
      <c r="C314" s="4" t="s">
        <v>447</v>
      </c>
      <c r="D314" s="4" t="s">
        <v>107</v>
      </c>
      <c r="E314" s="4" t="s">
        <v>21</v>
      </c>
      <c r="F314" s="4" t="s">
        <v>22</v>
      </c>
    </row>
    <row r="315" spans="1:6">
      <c r="A315" s="1">
        <f t="shared" si="21"/>
        <v>286</v>
      </c>
      <c r="B315" s="1" t="s">
        <v>349</v>
      </c>
      <c r="C315" s="4" t="s">
        <v>447</v>
      </c>
      <c r="D315" s="4" t="s">
        <v>350</v>
      </c>
      <c r="E315" s="4" t="s">
        <v>21</v>
      </c>
      <c r="F315" s="4" t="s">
        <v>22</v>
      </c>
    </row>
    <row r="316" spans="1:6" s="6" customFormat="1">
      <c r="A316" s="1">
        <f t="shared" si="21"/>
        <v>287</v>
      </c>
      <c r="B316" s="1" t="s">
        <v>353</v>
      </c>
      <c r="C316" s="4" t="s">
        <v>447</v>
      </c>
      <c r="D316" s="4" t="s">
        <v>354</v>
      </c>
      <c r="E316" s="4" t="s">
        <v>21</v>
      </c>
      <c r="F316" s="4" t="s">
        <v>22</v>
      </c>
    </row>
    <row r="317" spans="1:6" s="6" customFormat="1" ht="15.95" customHeight="1">
      <c r="A317" s="1">
        <f t="shared" si="21"/>
        <v>288</v>
      </c>
      <c r="B317" s="1" t="s">
        <v>361</v>
      </c>
      <c r="C317" s="4" t="s">
        <v>447</v>
      </c>
      <c r="D317" s="4" t="s">
        <v>105</v>
      </c>
      <c r="E317" s="4" t="s">
        <v>21</v>
      </c>
      <c r="F317" s="4" t="s">
        <v>22</v>
      </c>
    </row>
    <row r="318" spans="1:6" s="6" customFormat="1">
      <c r="A318" s="1">
        <f t="shared" si="21"/>
        <v>289</v>
      </c>
      <c r="B318" s="1" t="s">
        <v>362</v>
      </c>
      <c r="C318" s="4" t="s">
        <v>447</v>
      </c>
      <c r="D318" s="4" t="s">
        <v>51</v>
      </c>
      <c r="E318" s="4" t="s">
        <v>21</v>
      </c>
      <c r="F318" s="4" t="s">
        <v>22</v>
      </c>
    </row>
    <row r="319" spans="1:6" s="12" customFormat="1">
      <c r="A319" s="1">
        <f t="shared" si="21"/>
        <v>290</v>
      </c>
      <c r="B319" s="1" t="s">
        <v>375</v>
      </c>
      <c r="C319" s="4" t="s">
        <v>447</v>
      </c>
      <c r="D319" s="4" t="s">
        <v>106</v>
      </c>
      <c r="E319" s="4" t="s">
        <v>21</v>
      </c>
      <c r="F319" s="4" t="s">
        <v>22</v>
      </c>
    </row>
    <row r="320" spans="1:6" s="6" customFormat="1">
      <c r="A320" s="1">
        <f t="shared" si="21"/>
        <v>291</v>
      </c>
      <c r="B320" s="1" t="s">
        <v>376</v>
      </c>
      <c r="C320" s="4" t="s">
        <v>447</v>
      </c>
      <c r="D320" s="4" t="s">
        <v>105</v>
      </c>
      <c r="E320" s="4" t="s">
        <v>21</v>
      </c>
      <c r="F320" s="4" t="s">
        <v>22</v>
      </c>
    </row>
    <row r="321" spans="1:6" s="12" customFormat="1">
      <c r="A321" s="1">
        <f t="shared" si="21"/>
        <v>292</v>
      </c>
      <c r="B321" s="1" t="s">
        <v>377</v>
      </c>
      <c r="C321" s="4" t="s">
        <v>447</v>
      </c>
      <c r="D321" s="4" t="s">
        <v>512</v>
      </c>
      <c r="E321" s="4" t="s">
        <v>21</v>
      </c>
      <c r="F321" s="4" t="s">
        <v>22</v>
      </c>
    </row>
    <row r="322" spans="1:6" ht="15.95" customHeight="1">
      <c r="A322" s="29" t="s">
        <v>486</v>
      </c>
      <c r="B322" s="29"/>
      <c r="C322" s="29"/>
      <c r="D322" s="29"/>
      <c r="E322" s="29"/>
      <c r="F322" s="29"/>
    </row>
    <row r="323" spans="1:6" s="6" customFormat="1">
      <c r="A323" s="1">
        <f>ROW()-30</f>
        <v>293</v>
      </c>
      <c r="B323" s="1" t="s">
        <v>100</v>
      </c>
      <c r="C323" s="4" t="s">
        <v>447</v>
      </c>
      <c r="D323" s="4" t="s">
        <v>48</v>
      </c>
      <c r="E323" s="4" t="s">
        <v>21</v>
      </c>
      <c r="F323" s="4" t="s">
        <v>22</v>
      </c>
    </row>
    <row r="324" spans="1:6">
      <c r="A324" s="1">
        <f t="shared" ref="A324:A337" si="22">ROW()-30</f>
        <v>294</v>
      </c>
      <c r="B324" s="1" t="s">
        <v>333</v>
      </c>
      <c r="C324" s="4" t="s">
        <v>447</v>
      </c>
      <c r="D324" s="4" t="s">
        <v>489</v>
      </c>
      <c r="E324" s="4" t="s">
        <v>21</v>
      </c>
      <c r="F324" s="4" t="s">
        <v>22</v>
      </c>
    </row>
    <row r="325" spans="1:6">
      <c r="A325" s="1">
        <f t="shared" si="22"/>
        <v>295</v>
      </c>
      <c r="B325" s="1" t="s">
        <v>50</v>
      </c>
      <c r="C325" s="4" t="s">
        <v>447</v>
      </c>
      <c r="D325" s="4" t="s">
        <v>48</v>
      </c>
      <c r="E325" s="4" t="s">
        <v>21</v>
      </c>
      <c r="F325" s="4" t="s">
        <v>22</v>
      </c>
    </row>
    <row r="326" spans="1:6" s="6" customFormat="1">
      <c r="A326" s="1">
        <f t="shared" si="22"/>
        <v>296</v>
      </c>
      <c r="B326" s="1" t="s">
        <v>54</v>
      </c>
      <c r="C326" s="4" t="s">
        <v>447</v>
      </c>
      <c r="D326" s="4" t="s">
        <v>511</v>
      </c>
      <c r="E326" s="4" t="s">
        <v>21</v>
      </c>
      <c r="F326" s="4" t="s">
        <v>22</v>
      </c>
    </row>
    <row r="327" spans="1:6">
      <c r="A327" s="1">
        <f t="shared" si="22"/>
        <v>297</v>
      </c>
      <c r="B327" s="1" t="s">
        <v>338</v>
      </c>
      <c r="C327" s="4" t="s">
        <v>447</v>
      </c>
      <c r="D327" s="4" t="s">
        <v>106</v>
      </c>
      <c r="E327" s="4" t="s">
        <v>21</v>
      </c>
      <c r="F327" s="4" t="s">
        <v>22</v>
      </c>
    </row>
    <row r="328" spans="1:6">
      <c r="A328" s="1">
        <f t="shared" si="22"/>
        <v>298</v>
      </c>
      <c r="B328" s="1" t="s">
        <v>340</v>
      </c>
      <c r="C328" s="4" t="s">
        <v>447</v>
      </c>
      <c r="D328" s="4" t="s">
        <v>489</v>
      </c>
      <c r="E328" s="4" t="s">
        <v>21</v>
      </c>
      <c r="F328" s="4" t="s">
        <v>22</v>
      </c>
    </row>
    <row r="329" spans="1:6" s="6" customFormat="1">
      <c r="A329" s="1">
        <f t="shared" si="22"/>
        <v>299</v>
      </c>
      <c r="B329" s="1" t="s">
        <v>57</v>
      </c>
      <c r="C329" s="4" t="s">
        <v>447</v>
      </c>
      <c r="D329" s="4" t="s">
        <v>329</v>
      </c>
      <c r="E329" s="4" t="s">
        <v>21</v>
      </c>
      <c r="F329" s="4" t="s">
        <v>22</v>
      </c>
    </row>
    <row r="330" spans="1:6" ht="15.95" customHeight="1">
      <c r="A330" s="1">
        <f t="shared" si="22"/>
        <v>300</v>
      </c>
      <c r="B330" s="1" t="s">
        <v>343</v>
      </c>
      <c r="C330" s="4" t="s">
        <v>447</v>
      </c>
      <c r="D330" s="4" t="s">
        <v>344</v>
      </c>
      <c r="E330" s="4" t="s">
        <v>21</v>
      </c>
      <c r="F330" s="4" t="s">
        <v>22</v>
      </c>
    </row>
    <row r="331" spans="1:6">
      <c r="A331" s="1">
        <f t="shared" si="22"/>
        <v>301</v>
      </c>
      <c r="B331" s="1" t="s">
        <v>357</v>
      </c>
      <c r="C331" s="4" t="s">
        <v>447</v>
      </c>
      <c r="D331" s="4" t="s">
        <v>358</v>
      </c>
      <c r="E331" s="4" t="s">
        <v>21</v>
      </c>
      <c r="F331" s="4" t="s">
        <v>22</v>
      </c>
    </row>
    <row r="332" spans="1:6" s="6" customFormat="1" ht="15.95" customHeight="1">
      <c r="A332" s="1">
        <f t="shared" si="22"/>
        <v>302</v>
      </c>
      <c r="B332" s="1" t="s">
        <v>363</v>
      </c>
      <c r="C332" s="4" t="s">
        <v>447</v>
      </c>
      <c r="D332" s="4" t="s">
        <v>364</v>
      </c>
      <c r="E332" s="4" t="s">
        <v>21</v>
      </c>
      <c r="F332" s="4" t="s">
        <v>22</v>
      </c>
    </row>
    <row r="333" spans="1:6">
      <c r="A333" s="1">
        <f t="shared" si="22"/>
        <v>303</v>
      </c>
      <c r="B333" s="1" t="s">
        <v>368</v>
      </c>
      <c r="C333" s="4" t="s">
        <v>447</v>
      </c>
      <c r="D333" s="4" t="s">
        <v>369</v>
      </c>
      <c r="E333" s="4" t="s">
        <v>21</v>
      </c>
      <c r="F333" s="4" t="s">
        <v>22</v>
      </c>
    </row>
    <row r="334" spans="1:6">
      <c r="A334" s="1">
        <f t="shared" si="22"/>
        <v>304</v>
      </c>
      <c r="B334" s="1" t="s">
        <v>370</v>
      </c>
      <c r="C334" s="4" t="s">
        <v>447</v>
      </c>
      <c r="D334" s="4" t="s">
        <v>337</v>
      </c>
      <c r="E334" s="4" t="s">
        <v>21</v>
      </c>
      <c r="F334" s="4" t="s">
        <v>22</v>
      </c>
    </row>
    <row r="335" spans="1:6">
      <c r="A335" s="1">
        <f t="shared" si="22"/>
        <v>305</v>
      </c>
      <c r="B335" s="1" t="s">
        <v>373</v>
      </c>
      <c r="C335" s="4" t="s">
        <v>447</v>
      </c>
      <c r="D335" s="4" t="s">
        <v>55</v>
      </c>
      <c r="E335" s="4" t="s">
        <v>21</v>
      </c>
      <c r="F335" s="4" t="s">
        <v>22</v>
      </c>
    </row>
    <row r="336" spans="1:6" s="6" customFormat="1">
      <c r="A336" s="1">
        <f t="shared" si="22"/>
        <v>306</v>
      </c>
      <c r="B336" s="1" t="s">
        <v>374</v>
      </c>
      <c r="C336" s="4" t="s">
        <v>447</v>
      </c>
      <c r="D336" s="4" t="s">
        <v>369</v>
      </c>
      <c r="E336" s="4" t="s">
        <v>21</v>
      </c>
      <c r="F336" s="4" t="s">
        <v>22</v>
      </c>
    </row>
    <row r="337" spans="1:7" s="6" customFormat="1">
      <c r="A337" s="1">
        <f t="shared" si="22"/>
        <v>307</v>
      </c>
      <c r="B337" s="1" t="s">
        <v>330</v>
      </c>
      <c r="C337" s="4" t="s">
        <v>447</v>
      </c>
      <c r="D337" s="4" t="s">
        <v>31</v>
      </c>
      <c r="E337" s="4" t="s">
        <v>21</v>
      </c>
      <c r="F337" s="4" t="s">
        <v>22</v>
      </c>
    </row>
    <row r="338" spans="1:7" s="6" customFormat="1" ht="15.95" customHeight="1">
      <c r="A338" s="29" t="s">
        <v>487</v>
      </c>
      <c r="B338" s="29"/>
      <c r="C338" s="29"/>
      <c r="D338" s="29"/>
      <c r="E338" s="29"/>
      <c r="F338" s="29"/>
      <c r="G338" s="5"/>
    </row>
    <row r="339" spans="1:7" ht="34.5" customHeight="1">
      <c r="A339" s="1">
        <f>ROW()-31</f>
        <v>308</v>
      </c>
      <c r="B339" s="1" t="s">
        <v>53</v>
      </c>
      <c r="C339" s="4" t="s">
        <v>447</v>
      </c>
      <c r="D339" s="4" t="s">
        <v>334</v>
      </c>
      <c r="E339" s="4" t="s">
        <v>21</v>
      </c>
      <c r="F339" s="4" t="s">
        <v>22</v>
      </c>
      <c r="G339" s="6"/>
    </row>
    <row r="340" spans="1:7" s="12" customFormat="1">
      <c r="A340" s="1">
        <f t="shared" ref="A340:A343" si="23">ROW()-31</f>
        <v>309</v>
      </c>
      <c r="B340" s="1" t="s">
        <v>339</v>
      </c>
      <c r="C340" s="4" t="s">
        <v>447</v>
      </c>
      <c r="D340" s="4" t="s">
        <v>489</v>
      </c>
      <c r="E340" s="4" t="s">
        <v>21</v>
      </c>
      <c r="F340" s="4" t="s">
        <v>22</v>
      </c>
    </row>
    <row r="341" spans="1:7">
      <c r="A341" s="1">
        <f t="shared" si="23"/>
        <v>310</v>
      </c>
      <c r="B341" s="1" t="s">
        <v>345</v>
      </c>
      <c r="C341" s="4" t="s">
        <v>447</v>
      </c>
      <c r="D341" s="4" t="s">
        <v>55</v>
      </c>
      <c r="E341" s="4" t="s">
        <v>21</v>
      </c>
      <c r="F341" s="4" t="s">
        <v>22</v>
      </c>
      <c r="G341" s="6"/>
    </row>
    <row r="342" spans="1:7" s="6" customFormat="1" ht="15.95" customHeight="1">
      <c r="A342" s="1">
        <f t="shared" si="23"/>
        <v>311</v>
      </c>
      <c r="B342" s="1" t="s">
        <v>108</v>
      </c>
      <c r="C342" s="4" t="s">
        <v>447</v>
      </c>
      <c r="D342" s="4" t="s">
        <v>109</v>
      </c>
      <c r="E342" s="4" t="s">
        <v>21</v>
      </c>
      <c r="F342" s="4" t="s">
        <v>22</v>
      </c>
    </row>
    <row r="343" spans="1:7" s="6" customFormat="1">
      <c r="A343" s="1">
        <f t="shared" si="23"/>
        <v>312</v>
      </c>
      <c r="B343" s="1" t="s">
        <v>359</v>
      </c>
      <c r="C343" s="4" t="s">
        <v>447</v>
      </c>
      <c r="D343" s="4" t="s">
        <v>360</v>
      </c>
      <c r="E343" s="4" t="s">
        <v>21</v>
      </c>
      <c r="F343" s="4" t="s">
        <v>22</v>
      </c>
      <c r="G343" s="5"/>
    </row>
    <row r="344" spans="1:7" s="12" customFormat="1">
      <c r="A344" s="34" t="s">
        <v>683</v>
      </c>
      <c r="B344" s="35"/>
      <c r="C344" s="35"/>
      <c r="D344" s="35"/>
      <c r="E344" s="35"/>
      <c r="F344" s="35"/>
    </row>
    <row r="345" spans="1:7">
      <c r="A345" s="33"/>
      <c r="B345" s="33"/>
      <c r="C345" s="33"/>
      <c r="D345" s="33"/>
      <c r="E345" s="33"/>
    </row>
    <row r="346" spans="1:7" ht="13.5">
      <c r="A346" s="20"/>
      <c r="B346" s="20"/>
      <c r="C346" s="20"/>
      <c r="D346" s="20"/>
      <c r="E346" s="20"/>
    </row>
    <row r="347" spans="1:7" ht="16.149999999999999">
      <c r="A347" s="32" t="s">
        <v>11</v>
      </c>
      <c r="B347" s="32"/>
      <c r="C347" s="32"/>
      <c r="D347" s="32"/>
      <c r="E347" s="32"/>
    </row>
    <row r="348" spans="1:7" ht="13.5">
      <c r="A348" s="31" t="s">
        <v>493</v>
      </c>
      <c r="B348" s="31"/>
      <c r="C348" s="31"/>
      <c r="D348" s="31"/>
      <c r="E348" s="31"/>
    </row>
    <row r="349" spans="1:7" ht="13.5">
      <c r="A349" s="31" t="s">
        <v>10</v>
      </c>
      <c r="B349" s="31"/>
      <c r="C349" s="31"/>
      <c r="D349" s="31"/>
      <c r="E349" s="31"/>
    </row>
    <row r="350" spans="1:7" ht="13.5">
      <c r="A350" s="31"/>
      <c r="B350" s="31"/>
      <c r="C350" s="31"/>
      <c r="D350" s="31"/>
      <c r="E350" s="31"/>
    </row>
  </sheetData>
  <mergeCells count="66">
    <mergeCell ref="C228:C239"/>
    <mergeCell ref="D228:D239"/>
    <mergeCell ref="E228:E239"/>
    <mergeCell ref="F228:F239"/>
    <mergeCell ref="A158:F158"/>
    <mergeCell ref="D222:D226"/>
    <mergeCell ref="E222:E226"/>
    <mergeCell ref="F222:F226"/>
    <mergeCell ref="A221:F221"/>
    <mergeCell ref="A212:F212"/>
    <mergeCell ref="A197:F197"/>
    <mergeCell ref="A205:F205"/>
    <mergeCell ref="C213:C220"/>
    <mergeCell ref="C206:C211"/>
    <mergeCell ref="A227:F227"/>
    <mergeCell ref="C222:C226"/>
    <mergeCell ref="A243:F243"/>
    <mergeCell ref="A240:F240"/>
    <mergeCell ref="D276:D289"/>
    <mergeCell ref="C276:C289"/>
    <mergeCell ref="F276:F289"/>
    <mergeCell ref="F271:F274"/>
    <mergeCell ref="F260:F269"/>
    <mergeCell ref="F245:F253"/>
    <mergeCell ref="F255:F258"/>
    <mergeCell ref="A275:F275"/>
    <mergeCell ref="D260:D269"/>
    <mergeCell ref="D271:D274"/>
    <mergeCell ref="E245:E253"/>
    <mergeCell ref="E255:E258"/>
    <mergeCell ref="C271:C274"/>
    <mergeCell ref="E271:E274"/>
    <mergeCell ref="A294:F294"/>
    <mergeCell ref="A303:F303"/>
    <mergeCell ref="A322:F322"/>
    <mergeCell ref="A338:F338"/>
    <mergeCell ref="A350:E350"/>
    <mergeCell ref="A349:E349"/>
    <mergeCell ref="A348:E348"/>
    <mergeCell ref="A347:E347"/>
    <mergeCell ref="A345:E345"/>
    <mergeCell ref="A344:F344"/>
    <mergeCell ref="C260:C269"/>
    <mergeCell ref="C255:C258"/>
    <mergeCell ref="D255:D258"/>
    <mergeCell ref="E260:E269"/>
    <mergeCell ref="A290:F290"/>
    <mergeCell ref="E276:E289"/>
    <mergeCell ref="A270:F270"/>
    <mergeCell ref="A244:F244"/>
    <mergeCell ref="A254:F254"/>
    <mergeCell ref="D245:D253"/>
    <mergeCell ref="C245:C253"/>
    <mergeCell ref="A259:F259"/>
    <mergeCell ref="A175:F175"/>
    <mergeCell ref="A1:F1"/>
    <mergeCell ref="A12:F12"/>
    <mergeCell ref="A28:F28"/>
    <mergeCell ref="A30:F30"/>
    <mergeCell ref="A34:F34"/>
    <mergeCell ref="A47:F47"/>
    <mergeCell ref="A97:F97"/>
    <mergeCell ref="A116:F116"/>
    <mergeCell ref="A117:F117"/>
    <mergeCell ref="A127:F127"/>
    <mergeCell ref="A3:F3"/>
  </mergeCells>
  <phoneticPr fontId="1" type="noConversion"/>
  <hyperlinks>
    <hyperlink ref="A349" r:id="rId1" display="mailto:suyk@sjtu.edu.cn" xr:uid="{00000000-0004-0000-0000-000000000000}"/>
  </hyperlinks>
  <pageMargins left="0.19685039370078741" right="0" top="0.35433070866141736" bottom="0.31496062992125984" header="0.31496062992125984" footer="0.31496062992125984"/>
  <pageSetup paperSize="9" scale="60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suyongkang</dc:creator>
  <cp:lastModifiedBy>SUYK Blank</cp:lastModifiedBy>
  <cp:lastPrinted>2018-12-18T04:27:25Z</cp:lastPrinted>
  <dcterms:created xsi:type="dcterms:W3CDTF">2015-06-10T01:29:58Z</dcterms:created>
  <dcterms:modified xsi:type="dcterms:W3CDTF">2020-06-09T05:12:39Z</dcterms:modified>
</cp:coreProperties>
</file>